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duthao_vb_1582411\"/>
    </mc:Choice>
  </mc:AlternateContent>
  <xr:revisionPtr revIDLastSave="0" documentId="13_ncr:1_{9EFB6309-1EAD-47D6-99DF-A38AEDEC417E}" xr6:coauthVersionLast="36" xr6:coauthVersionMax="36" xr10:uidLastSave="{00000000-0000-0000-0000-000000000000}"/>
  <bookViews>
    <workbookView xWindow="-105" yWindow="-105" windowWidth="19425" windowHeight="10425" activeTab="3" xr2:uid="{00000000-000D-0000-FFFF-FFFF00000000}"/>
  </bookViews>
  <sheets>
    <sheet name="TCBM" sheetId="1" r:id="rId1"/>
    <sheet name="KTXH1" sheetId="2" r:id="rId2"/>
    <sheet name="KTXH2" sheetId="4" r:id="rId3"/>
    <sheet name="Danh sách các hội " sheetId="5" r:id="rId4"/>
  </sheets>
  <definedNames>
    <definedName name="_xlnm.Print_Titles" localSheetId="3">'Danh sách các hội '!$5:$5</definedName>
  </definedNames>
  <calcPr calcId="191029"/>
</workbook>
</file>

<file path=xl/calcChain.xml><?xml version="1.0" encoding="utf-8"?>
<calcChain xmlns="http://schemas.openxmlformats.org/spreadsheetml/2006/main">
  <c r="C8" i="4" l="1"/>
  <c r="B8" i="4"/>
  <c r="J8" i="2" l="1"/>
  <c r="U8" i="1" l="1"/>
  <c r="R7" i="5"/>
  <c r="B3" i="5" l="1"/>
  <c r="J6" i="5"/>
  <c r="K6" i="5"/>
  <c r="A3" i="4"/>
  <c r="A3" i="2"/>
</calcChain>
</file>

<file path=xl/sharedStrings.xml><?xml version="1.0" encoding="utf-8"?>
<sst xmlns="http://schemas.openxmlformats.org/spreadsheetml/2006/main" count="291" uniqueCount="219">
  <si>
    <t>STT</t>
  </si>
  <si>
    <t>Cấp tỉnh</t>
  </si>
  <si>
    <t>Cấp xã</t>
  </si>
  <si>
    <t>Số tổ chức 
Hội được bố trí trụ sở làm việc</t>
  </si>
  <si>
    <t>Ô tô</t>
  </si>
  <si>
    <t>Xe máy</t>
  </si>
  <si>
    <t>Máy tính</t>
  </si>
  <si>
    <t>Phương tiện khác</t>
  </si>
  <si>
    <t>Cấp 
huyện</t>
  </si>
  <si>
    <t>Ngân sách 
nhà nước cấp</t>
  </si>
  <si>
    <t>Nguồn
 thu khác</t>
  </si>
  <si>
    <t>Đơn vị</t>
  </si>
  <si>
    <t>Số cán bộ chuyên trách</t>
  </si>
  <si>
    <t>Biên chế</t>
  </si>
  <si>
    <t>Định suất</t>
  </si>
  <si>
    <t>CB 
nghỉ hưu</t>
  </si>
  <si>
    <t>Phụ lục 1</t>
  </si>
  <si>
    <t>Đánh giá chất lượng hoạt động</t>
  </si>
  <si>
    <t>Tốt</t>
  </si>
  <si>
    <t>Khá</t>
  </si>
  <si>
    <t>TB</t>
  </si>
  <si>
    <t>Yếu</t>
  </si>
  <si>
    <t>Cấp huyện</t>
  </si>
  <si>
    <t>TT</t>
  </si>
  <si>
    <t>Hội được Đảng Nhà nước giao nhiệm vụ</t>
  </si>
  <si>
    <t>Hội khác</t>
  </si>
  <si>
    <t>Tổng số 
Hội viên</t>
  </si>
  <si>
    <t>Kinh phí hoạt động (triệu đồng/năm 2024)</t>
  </si>
  <si>
    <t>Số tổ chức hội 
được bố trí phương tiện hoạt động</t>
  </si>
  <si>
    <t>Tổng số tổ chức Hội trên địa bàn</t>
  </si>
  <si>
    <t>Số xây mới</t>
  </si>
  <si>
    <t>Số sửa chữa</t>
  </si>
  <si>
    <t>Tổng số tiền</t>
  </si>
  <si>
    <t>Số người được hỗ trợ</t>
  </si>
  <si>
    <t>Giáo dục, đào tạo</t>
  </si>
  <si>
    <t>Tổng số phòng</t>
  </si>
  <si>
    <t>Tổng số suất</t>
  </si>
  <si>
    <t>Chăm sóc sức khỏe</t>
  </si>
  <si>
    <t>Tổng số thẻ BHYT</t>
  </si>
  <si>
    <t>Hỗ trợ xây dựng mới và sửa chữa nhà</t>
  </si>
  <si>
    <t>Hỗ trợ xây dựng 
phòng học</t>
  </si>
  <si>
    <t>Học bổng cho 
trẻ em nghèo</t>
  </si>
  <si>
    <t>Hỗ trợ mua 
bảo hiểm y tế</t>
  </si>
  <si>
    <t>Hỗ trợ 
bệnh nhân nghèo</t>
  </si>
  <si>
    <t>Số tiền 
huy động</t>
  </si>
  <si>
    <t>Tổng số 
mô hình</t>
  </si>
  <si>
    <t>Từ thiện nhân đạo</t>
  </si>
  <si>
    <t>Các cuộc vận động</t>
  </si>
  <si>
    <t>Tổng số 
cuộc vận động</t>
  </si>
  <si>
    <t>Hiến máu tình nguyện</t>
  </si>
  <si>
    <t>Tổng số đợt</t>
  </si>
  <si>
    <t>Kinh tế</t>
  </si>
  <si>
    <t>Tổng số lớp đào tạo, tập huấn</t>
  </si>
  <si>
    <t>Tổng số lớp</t>
  </si>
  <si>
    <t>Tổng số người tham gia</t>
  </si>
  <si>
    <t>Tổng số các chương trình, dự án</t>
  </si>
  <si>
    <t>Tổng số hoạt động</t>
  </si>
  <si>
    <t>Tổng số cuộc tuyên truyền BVMT</t>
  </si>
  <si>
    <t>Hoạt động 
bảo vệ môi trường</t>
  </si>
  <si>
    <t>Tổng số 
đơn vị máu</t>
  </si>
  <si>
    <t>Tổng số tiền 
huy động</t>
  </si>
  <si>
    <t>Tổng số người</t>
  </si>
  <si>
    <t>Tổng số người được hỗ trợ</t>
  </si>
  <si>
    <t>Tổng số chương trình, dự án</t>
  </si>
  <si>
    <t>Tổng số người thụ hưởng</t>
  </si>
  <si>
    <t>Tổng số 
mô hình BVMT</t>
  </si>
  <si>
    <t>Các hoạt động xúc tiến thương  mại - đầu tư</t>
  </si>
  <si>
    <t>Phụ lục 2a</t>
  </si>
  <si>
    <t>Phụ lục 2b</t>
  </si>
  <si>
    <t>TỔNG HỢP SỐ LIỆU TỔ CHỨC VÀ HỘI VIÊN CÁC HỘI QUẦN CHÚNG HOẠT ĐỘNG Ở ĐỊA PHƯƠNG
(Từ 2014 đến 31/5/2024)</t>
  </si>
  <si>
    <t>Giảm nghèo, xây dựng nông thôn mới, đô thị văn minh</t>
  </si>
  <si>
    <t>KẾT QUẢ THAM GIA CÁC CHƯƠNG TRÌNH PHÁT TRIỂN KINH TẾ - XÃ HỘI CỦA ĐỊA PHƯƠNG
(Từ 2014 đến 31/5/2024)</t>
  </si>
  <si>
    <t>HỘI CÓ PHẠM VI HOẠT ĐỘNG TRONG XÃ</t>
  </si>
  <si>
    <t>B</t>
  </si>
  <si>
    <t>HỘI CÓ CÓ PHẠM VI HOẠT ĐỘNG TRONG HUYỆN</t>
  </si>
  <si>
    <t>A</t>
  </si>
  <si>
    <t>TỔNG:</t>
  </si>
  <si>
    <t>Số điện thoại liên lạc</t>
  </si>
  <si>
    <t>Địa chỉ trụ sở hội</t>
  </si>
  <si>
    <t>Chủ tịch Hội</t>
  </si>
  <si>
    <t>Tổng số hội viên</t>
  </si>
  <si>
    <t>Tổ chức trực thuộc</t>
  </si>
  <si>
    <t>Số ủy viên BCH</t>
  </si>
  <si>
    <t>Hội phí</t>
  </si>
  <si>
    <t>Biên chế, định xuất</t>
  </si>
  <si>
    <r>
      <t xml:space="preserve">Năm tổ chức Đại hội </t>
    </r>
    <r>
      <rPr>
        <b/>
        <i/>
        <sz val="11"/>
        <rFont val="Times New Roman"/>
        <family val="1"/>
      </rPr>
      <t>(Gần nhất)</t>
    </r>
  </si>
  <si>
    <t>Số Quyết định phê duyệt Điều lệ</t>
  </si>
  <si>
    <t>Cơ quan Nhà nước cho phép thành lập</t>
  </si>
  <si>
    <t>Số Quyết định Thành lập</t>
  </si>
  <si>
    <t>Năm thành lập</t>
  </si>
  <si>
    <t>Số lượng</t>
  </si>
  <si>
    <t>Tên hội</t>
  </si>
  <si>
    <t>DANH SÁCH CÁC HỘI CÓ PHẠM VI HOẠT ĐỘNG TRÊN ĐỊA BÀN HUYỆN, XÃ</t>
  </si>
  <si>
    <t>Phụ lục 4</t>
  </si>
  <si>
    <t>Hội chữ thập đỏ huyện Đam Rông</t>
  </si>
  <si>
    <t>Hội khuyến học huyện Đam Rông</t>
  </si>
  <si>
    <t>Hội cựu giáo chức huyện Đam Rông</t>
  </si>
  <si>
    <t>Hội luật gia huyện Đam Rông</t>
  </si>
  <si>
    <t>Hội nạn nhân chất độc da cam/dioxin huyện Đam Rông</t>
  </si>
  <si>
    <t>Ban đại diện Hội người cao tuổi huyện Đam Rông</t>
  </si>
  <si>
    <t>Hội khuyến học xã Liêng Srônh</t>
  </si>
  <si>
    <t>Hội khuyến học xã Rô Men</t>
  </si>
  <si>
    <t>Hội khuyến học xã Đạ Rsal</t>
  </si>
  <si>
    <t>Hội khuyến học xã Phi Liêng</t>
  </si>
  <si>
    <t>Hội khuyến học xã Đạ K'Nàng</t>
  </si>
  <si>
    <t>Hội khuyến học xã Đạ M'Rông</t>
  </si>
  <si>
    <t>Hội khuyến học xã Đạ Tông</t>
  </si>
  <si>
    <t>Hội khuyến học xã Đạ Long</t>
  </si>
  <si>
    <t>Hội chữ thập đỏ xã Liêng Srônh</t>
  </si>
  <si>
    <t>Hội chữ thập đỏ xã Rô Men</t>
  </si>
  <si>
    <t>Hội chữ thập đỏ xã Đạ Rsal</t>
  </si>
  <si>
    <t>Hội chữ thập đỏ xã Phi Liêng</t>
  </si>
  <si>
    <t>Hội chữ thập đỏ xã Đạ K'Nàng</t>
  </si>
  <si>
    <t>Hội chữ thập đỏ xã Đạ M'Rông</t>
  </si>
  <si>
    <t>Hội chữ thập đỏ xã Đạ Tông</t>
  </si>
  <si>
    <t>Hội chữ thập đỏ xã Đạ Long</t>
  </si>
  <si>
    <t>Hội người cao tuổi xã Đạ Long</t>
  </si>
  <si>
    <t>Hội người cao tuổi xã Liêng Srônh</t>
  </si>
  <si>
    <t>Hội người cao tuổi xã Đạ M'Rông</t>
  </si>
  <si>
    <t>Hội người cao tuổi xã Rô Men</t>
  </si>
  <si>
    <t>Hội người cao tuổi xã Đạ Rsal</t>
  </si>
  <si>
    <t>Hội người cao tuổi xã Đạ Tông</t>
  </si>
  <si>
    <t>Hội người cao tuổi xã Phi Liêng</t>
  </si>
  <si>
    <t>Hội người cao tuổi xã Đạ K'Nàng</t>
  </si>
  <si>
    <t>Huyện Đam Rông</t>
  </si>
  <si>
    <t>Hội Cựu Công an nhân dân</t>
  </si>
  <si>
    <t>104/2005/QĐ-UB</t>
  </si>
  <si>
    <t>64/QĐ-KHLĐ</t>
  </si>
  <si>
    <t>2889/QĐ-UBND</t>
  </si>
  <si>
    <t>138/QĐ-UBND</t>
  </si>
  <si>
    <t>21/QĐ-UBND</t>
  </si>
  <si>
    <t>178/2006/QĐ-UBND</t>
  </si>
  <si>
    <t>586/QĐ-UBND</t>
  </si>
  <si>
    <t>UBND tỉnh Lâm Đồng</t>
  </si>
  <si>
    <t>Hội khuyến học tỉnh Lâm Đồng</t>
  </si>
  <si>
    <t>UBND huyện Đam Rông</t>
  </si>
  <si>
    <t>15/QĐ-HKH</t>
  </si>
  <si>
    <t>93/QĐ-UBND</t>
  </si>
  <si>
    <t>2534/QĐ-UBND</t>
  </si>
  <si>
    <t>858/QĐ-BNV</t>
  </si>
  <si>
    <t>282/QĐ-TTg</t>
  </si>
  <si>
    <t>770/QĐ-TTg</t>
  </si>
  <si>
    <t>288/QĐ-BNV</t>
  </si>
  <si>
    <t>Nguyễn Thành Công</t>
  </si>
  <si>
    <t>Trần Phú Vinh</t>
  </si>
  <si>
    <t>Liêng Hót Ha Hai</t>
  </si>
  <si>
    <t>Nguyễn Đình Biên</t>
  </si>
  <si>
    <t>Nguyễn Quốc Hương</t>
  </si>
  <si>
    <t>Đoàn Thành Nghị</t>
  </si>
  <si>
    <t>Hội khuyến học huyện</t>
  </si>
  <si>
    <t>Liêng Hót Ha Sép</t>
  </si>
  <si>
    <t>Cil Nếu</t>
  </si>
  <si>
    <t>Kon Yông Ha Khắt</t>
  </si>
  <si>
    <t>Mbon K' Thơm</t>
  </si>
  <si>
    <t>Đỗ Sỹ Lý</t>
  </si>
  <si>
    <t>Siu H' Bing</t>
  </si>
  <si>
    <t>Phạm Văn Cương</t>
  </si>
  <si>
    <t>K Bia Rai K ' Nghị</t>
  </si>
  <si>
    <t>Phùng Hữu Lộc</t>
  </si>
  <si>
    <t>Long Dinh Ha Húy</t>
  </si>
  <si>
    <t>Bùi Văn Liên</t>
  </si>
  <si>
    <t>Đặng Kim Đại</t>
  </si>
  <si>
    <t>Cil K'Thuyên</t>
  </si>
  <si>
    <t>Cil Nil</t>
  </si>
  <si>
    <t>Lê Phú Khánh</t>
  </si>
  <si>
    <t>Lôi Thị Thanh Huyền</t>
  </si>
  <si>
    <t>Cil K' Yông</t>
  </si>
  <si>
    <t>Đa Cát Ha Tư</t>
  </si>
  <si>
    <t>Kơ Să Ha Kràng</t>
  </si>
  <si>
    <t>Trần Văn Thuyết</t>
  </si>
  <si>
    <t>Bùi Văn Lục</t>
  </si>
  <si>
    <t>UBND xã Liêng Srônh</t>
  </si>
  <si>
    <t>UBND xã Rô Men</t>
  </si>
  <si>
    <t>UBND xã Đạ Rsal</t>
  </si>
  <si>
    <t>UBND xã Phi Liêng</t>
  </si>
  <si>
    <t>UBND xã Đạ K'Nàng</t>
  </si>
  <si>
    <t>UBND xã Đạ M'Rông</t>
  </si>
  <si>
    <t>UBND xã Đạ Tông</t>
  </si>
  <si>
    <t>UBND xã Đạ Long</t>
  </si>
  <si>
    <t>Hội Chữ thập đỏ huyện</t>
  </si>
  <si>
    <t>Phòng Giáo dục và ĐT</t>
  </si>
  <si>
    <t>Phòng Tư pháp</t>
  </si>
  <si>
    <t>UBMTQVN huyện</t>
  </si>
  <si>
    <t>Công an huyện</t>
  </si>
  <si>
    <t>0913501096</t>
  </si>
  <si>
    <t>0909856768</t>
  </si>
  <si>
    <t>0917427059</t>
  </si>
  <si>
    <t>0368958781</t>
  </si>
  <si>
    <t>0946181225</t>
  </si>
  <si>
    <t>0326984275</t>
  </si>
  <si>
    <t>0961694183</t>
  </si>
  <si>
    <t>0376348238</t>
  </si>
  <si>
    <t>0972554376</t>
  </si>
  <si>
    <t>0938501333</t>
  </si>
  <si>
    <t>0934491789</t>
  </si>
  <si>
    <t>0356714076</t>
  </si>
  <si>
    <t>0334001027</t>
  </si>
  <si>
    <t>0974582408</t>
  </si>
  <si>
    <t>Trần Đình Thảo (Phó CT)</t>
  </si>
  <si>
    <t>0975608771</t>
  </si>
  <si>
    <t>0347293259</t>
  </si>
  <si>
    <t>Đinh Thị Bốn</t>
  </si>
  <si>
    <t>0337614471</t>
  </si>
  <si>
    <t>0915541462</t>
  </si>
  <si>
    <t>0334974890</t>
  </si>
  <si>
    <t>0342672717</t>
  </si>
  <si>
    <t>0333791227</t>
  </si>
  <si>
    <t>0917663720</t>
  </si>
  <si>
    <t>0382472402</t>
  </si>
  <si>
    <t>0385830876</t>
  </si>
  <si>
    <t>0868065605</t>
  </si>
  <si>
    <t>0345222554</t>
  </si>
  <si>
    <t>0981831339</t>
  </si>
  <si>
    <t>0862663463</t>
  </si>
  <si>
    <t>Cil Múp Ha Chú</t>
  </si>
  <si>
    <t>0964119938</t>
  </si>
  <si>
    <t>0948189176</t>
  </si>
  <si>
    <t>(ĐVT: triệu đồng)</t>
  </si>
  <si>
    <t>(Kèm theo Báo cáo số 368-BC/HU ngày  25 tháng 6 năm 2024 của Huyện ủy huyện Đam Rông)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</si>
</sst>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10000]d/m/yyyy;@"/>
  </numFmts>
  <fonts count="27" x14ac:knownFonts="1">
    <font>
      <sz val="12"/>
      <color theme="1"/>
      <name val="Arial"/>
      <family val="2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0"/>
      <name val="Arial"/>
      <family val="2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  <font>
      <i/>
      <sz val="8"/>
      <color theme="1"/>
      <name val="Times New Roman"/>
      <family val="1"/>
    </font>
    <font>
      <i/>
      <sz val="10"/>
      <color theme="1"/>
      <name val="Times New Roman"/>
      <family val="1"/>
    </font>
    <font>
      <i/>
      <sz val="9"/>
      <color theme="1"/>
      <name val="Times New Roman"/>
      <family val="1"/>
    </font>
    <font>
      <sz val="10"/>
      <name val="Times New Roman"/>
      <family val="1"/>
    </font>
    <font>
      <i/>
      <sz val="12"/>
      <color theme="1"/>
      <name val="Times New Roman"/>
      <family val="1"/>
    </font>
    <font>
      <b/>
      <u/>
      <sz val="11"/>
      <color theme="1"/>
      <name val="Times New Roman"/>
      <family val="1"/>
    </font>
    <font>
      <sz val="12"/>
      <name val="Times New Roman"/>
      <family val="1"/>
    </font>
    <font>
      <sz val="12"/>
      <name val="VNI-Helve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b/>
      <i/>
      <sz val="11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b/>
      <u/>
      <sz val="12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4" fillId="0" borderId="0"/>
    <xf numFmtId="0" fontId="17" fillId="0" borderId="0"/>
  </cellStyleXfs>
  <cellXfs count="136">
    <xf numFmtId="0" fontId="0" fillId="0" borderId="0" xfId="0"/>
    <xf numFmtId="0" fontId="5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1" fillId="0" borderId="0" xfId="0" applyFont="1"/>
    <xf numFmtId="0" fontId="9" fillId="0" borderId="0" xfId="0" applyFont="1"/>
    <xf numFmtId="0" fontId="9" fillId="0" borderId="1" xfId="0" applyFont="1" applyBorder="1"/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1" fillId="0" borderId="1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4" fillId="0" borderId="0" xfId="0" applyFont="1"/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4" fillId="0" borderId="0" xfId="2" applyFont="1" applyBorder="1"/>
    <xf numFmtId="0" fontId="4" fillId="0" borderId="0" xfId="2" applyFont="1" applyAlignment="1">
      <alignment horizontal="right"/>
    </xf>
    <xf numFmtId="0" fontId="4" fillId="0" borderId="0" xfId="2" applyFont="1"/>
    <xf numFmtId="0" fontId="4" fillId="0" borderId="0" xfId="2" applyFont="1" applyAlignment="1"/>
    <xf numFmtId="164" fontId="4" fillId="0" borderId="0" xfId="2" applyNumberFormat="1" applyFont="1" applyAlignment="1">
      <alignment horizontal="right"/>
    </xf>
    <xf numFmtId="0" fontId="13" fillId="0" borderId="0" xfId="2" applyFont="1" applyAlignment="1">
      <alignment horizontal="right"/>
    </xf>
    <xf numFmtId="0" fontId="4" fillId="0" borderId="0" xfId="2" applyFont="1" applyAlignment="1">
      <alignment horizontal="center"/>
    </xf>
    <xf numFmtId="0" fontId="16" fillId="0" borderId="0" xfId="2" applyFont="1" applyFill="1" applyBorder="1" applyAlignment="1">
      <alignment vertical="center"/>
    </xf>
    <xf numFmtId="0" fontId="16" fillId="0" borderId="1" xfId="3" applyFont="1" applyFill="1" applyBorder="1" applyAlignment="1">
      <alignment vertical="center"/>
    </xf>
    <xf numFmtId="0" fontId="16" fillId="0" borderId="1" xfId="3" applyFont="1" applyFill="1" applyBorder="1" applyAlignment="1">
      <alignment horizontal="center" vertical="center"/>
    </xf>
    <xf numFmtId="0" fontId="4" fillId="2" borderId="0" xfId="2" applyFont="1" applyFill="1" applyBorder="1" applyAlignment="1">
      <alignment vertical="center"/>
    </xf>
    <xf numFmtId="0" fontId="18" fillId="2" borderId="1" xfId="3" applyFont="1" applyFill="1" applyBorder="1" applyAlignment="1">
      <alignment horizontal="center" vertical="center"/>
    </xf>
    <xf numFmtId="0" fontId="13" fillId="0" borderId="0" xfId="2" applyFont="1" applyBorder="1" applyAlignment="1">
      <alignment vertical="center"/>
    </xf>
    <xf numFmtId="0" fontId="18" fillId="2" borderId="1" xfId="3" applyFont="1" applyFill="1" applyBorder="1" applyAlignment="1">
      <alignment horizontal="center" vertical="center" wrapText="1"/>
    </xf>
    <xf numFmtId="0" fontId="18" fillId="2" borderId="1" xfId="3" applyFont="1" applyFill="1" applyBorder="1" applyAlignment="1">
      <alignment horizontal="left" vertical="center" wrapText="1"/>
    </xf>
    <xf numFmtId="0" fontId="18" fillId="0" borderId="1" xfId="3" applyFont="1" applyBorder="1" applyAlignment="1">
      <alignment horizontal="right" vertical="center" wrapText="1"/>
    </xf>
    <xf numFmtId="0" fontId="18" fillId="0" borderId="2" xfId="3" applyFont="1" applyBorder="1" applyAlignment="1">
      <alignment horizontal="center" vertical="center" wrapText="1"/>
    </xf>
    <xf numFmtId="0" fontId="18" fillId="0" borderId="1" xfId="3" applyFont="1" applyBorder="1" applyAlignment="1">
      <alignment horizontal="center" vertical="center" wrapText="1"/>
    </xf>
    <xf numFmtId="3" fontId="18" fillId="0" borderId="2" xfId="3" applyNumberFormat="1" applyFont="1" applyBorder="1" applyAlignment="1">
      <alignment horizontal="center" vertical="center" wrapText="1"/>
    </xf>
    <xf numFmtId="164" fontId="19" fillId="0" borderId="2" xfId="3" applyNumberFormat="1" applyFont="1" applyBorder="1" applyAlignment="1">
      <alignment horizontal="center" vertical="center" wrapText="1"/>
    </xf>
    <xf numFmtId="0" fontId="19" fillId="0" borderId="2" xfId="3" applyFont="1" applyBorder="1" applyAlignment="1">
      <alignment horizontal="center" vertical="center" wrapText="1"/>
    </xf>
    <xf numFmtId="0" fontId="19" fillId="0" borderId="1" xfId="3" applyFont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0" xfId="0" applyFont="1" applyAlignment="1">
      <alignment wrapText="1"/>
    </xf>
    <xf numFmtId="164" fontId="19" fillId="2" borderId="1" xfId="3" applyNumberFormat="1" applyFont="1" applyFill="1" applyBorder="1" applyAlignment="1">
      <alignment horizontal="center" vertical="center" wrapText="1"/>
    </xf>
    <xf numFmtId="0" fontId="19" fillId="2" borderId="1" xfId="3" applyFont="1" applyFill="1" applyBorder="1" applyAlignment="1">
      <alignment horizontal="center" vertical="center" wrapText="1"/>
    </xf>
    <xf numFmtId="3" fontId="18" fillId="2" borderId="1" xfId="3" applyNumberFormat="1" applyFont="1" applyFill="1" applyBorder="1" applyAlignment="1">
      <alignment horizontal="center" vertical="center" wrapText="1"/>
    </xf>
    <xf numFmtId="0" fontId="16" fillId="0" borderId="1" xfId="3" applyFont="1" applyBorder="1" applyAlignment="1">
      <alignment horizontal="center" vertical="center"/>
    </xf>
    <xf numFmtId="1" fontId="16" fillId="0" borderId="1" xfId="3" applyNumberFormat="1" applyFont="1" applyBorder="1" applyAlignment="1">
      <alignment horizontal="center" vertical="center"/>
    </xf>
    <xf numFmtId="3" fontId="16" fillId="0" borderId="1" xfId="3" applyNumberFormat="1" applyFont="1" applyBorder="1" applyAlignment="1">
      <alignment horizontal="center" vertical="center"/>
    </xf>
    <xf numFmtId="0" fontId="16" fillId="0" borderId="1" xfId="3" quotePrefix="1" applyFont="1" applyBorder="1" applyAlignment="1">
      <alignment horizontal="center" vertical="center"/>
    </xf>
    <xf numFmtId="0" fontId="13" fillId="0" borderId="1" xfId="2" applyFont="1" applyBorder="1" applyAlignment="1">
      <alignment horizontal="center" vertical="center"/>
    </xf>
    <xf numFmtId="1" fontId="16" fillId="0" borderId="1" xfId="3" quotePrefix="1" applyNumberFormat="1" applyFont="1" applyBorder="1" applyAlignment="1">
      <alignment horizontal="center" vertical="center"/>
    </xf>
    <xf numFmtId="0" fontId="16" fillId="2" borderId="1" xfId="3" applyFont="1" applyFill="1" applyBorder="1" applyAlignment="1">
      <alignment horizontal="center" vertical="center"/>
    </xf>
    <xf numFmtId="1" fontId="16" fillId="2" borderId="1" xfId="3" applyNumberFormat="1" applyFont="1" applyFill="1" applyBorder="1" applyAlignment="1">
      <alignment horizontal="center" vertical="center"/>
    </xf>
    <xf numFmtId="3" fontId="16" fillId="2" borderId="1" xfId="3" applyNumberFormat="1" applyFont="1" applyFill="1" applyBorder="1" applyAlignment="1">
      <alignment horizontal="center" vertical="center"/>
    </xf>
    <xf numFmtId="0" fontId="16" fillId="2" borderId="1" xfId="3" quotePrefix="1" applyFont="1" applyFill="1" applyBorder="1" applyAlignment="1">
      <alignment horizontal="center" vertical="center"/>
    </xf>
    <xf numFmtId="0" fontId="16" fillId="0" borderId="1" xfId="2" applyFont="1" applyFill="1" applyBorder="1" applyAlignment="1">
      <alignment horizontal="center" vertical="center"/>
    </xf>
    <xf numFmtId="1" fontId="16" fillId="0" borderId="1" xfId="3" applyNumberFormat="1" applyFont="1" applyFill="1" applyBorder="1" applyAlignment="1">
      <alignment horizontal="center" vertical="center"/>
    </xf>
    <xf numFmtId="3" fontId="16" fillId="0" borderId="1" xfId="3" applyNumberFormat="1" applyFont="1" applyFill="1" applyBorder="1" applyAlignment="1">
      <alignment horizontal="center" vertical="center"/>
    </xf>
    <xf numFmtId="0" fontId="16" fillId="0" borderId="1" xfId="3" applyFont="1" applyBorder="1" applyAlignment="1">
      <alignment horizontal="center" vertical="center" wrapText="1"/>
    </xf>
    <xf numFmtId="0" fontId="16" fillId="0" borderId="1" xfId="3" applyFont="1" applyBorder="1" applyAlignment="1">
      <alignment horizontal="left" vertical="center"/>
    </xf>
    <xf numFmtId="0" fontId="16" fillId="2" borderId="1" xfId="3" applyFont="1" applyFill="1" applyBorder="1" applyAlignment="1">
      <alignment horizontal="left" vertical="center"/>
    </xf>
    <xf numFmtId="0" fontId="16" fillId="0" borderId="1" xfId="3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6" fillId="0" borderId="1" xfId="2" applyFont="1" applyBorder="1" applyAlignment="1">
      <alignment vertical="center"/>
    </xf>
    <xf numFmtId="0" fontId="16" fillId="0" borderId="1" xfId="3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6" fillId="0" borderId="1" xfId="3" quotePrefix="1" applyFont="1" applyFill="1" applyBorder="1" applyAlignment="1">
      <alignment horizontal="center" vertical="center"/>
    </xf>
    <xf numFmtId="0" fontId="16" fillId="0" borderId="1" xfId="3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9" fillId="0" borderId="0" xfId="0" applyFont="1" applyFill="1"/>
    <xf numFmtId="0" fontId="10" fillId="0" borderId="1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3" fontId="25" fillId="0" borderId="1" xfId="1" applyNumberFormat="1" applyFont="1" applyBorder="1" applyAlignment="1">
      <alignment horizontal="center" vertical="center" wrapText="1"/>
    </xf>
    <xf numFmtId="0" fontId="25" fillId="0" borderId="1" xfId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wrapText="1"/>
    </xf>
    <xf numFmtId="0" fontId="26" fillId="3" borderId="1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/>
    </xf>
    <xf numFmtId="0" fontId="6" fillId="0" borderId="8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13" fillId="0" borderId="8" xfId="1" applyFont="1" applyBorder="1" applyAlignment="1">
      <alignment horizontal="center" vertical="center" wrapText="1"/>
    </xf>
    <xf numFmtId="0" fontId="13" fillId="0" borderId="9" xfId="1" applyFont="1" applyBorder="1" applyAlignment="1">
      <alignment horizontal="center" vertical="center" wrapText="1"/>
    </xf>
    <xf numFmtId="0" fontId="18" fillId="2" borderId="8" xfId="3" applyFont="1" applyFill="1" applyBorder="1" applyAlignment="1">
      <alignment horizontal="left" vertical="center" wrapText="1"/>
    </xf>
    <xf numFmtId="0" fontId="18" fillId="2" borderId="9" xfId="3" applyFont="1" applyFill="1" applyBorder="1" applyAlignment="1">
      <alignment horizontal="left" vertical="center" wrapText="1"/>
    </xf>
    <xf numFmtId="0" fontId="18" fillId="2" borderId="8" xfId="3" applyFont="1" applyFill="1" applyBorder="1" applyAlignment="1">
      <alignment horizontal="left" vertical="center"/>
    </xf>
    <xf numFmtId="0" fontId="18" fillId="2" borderId="9" xfId="3" applyFont="1" applyFill="1" applyBorder="1" applyAlignment="1">
      <alignment horizontal="left" vertical="center"/>
    </xf>
    <xf numFmtId="0" fontId="23" fillId="0" borderId="0" xfId="2" applyFont="1" applyAlignment="1">
      <alignment horizontal="center"/>
    </xf>
    <xf numFmtId="0" fontId="22" fillId="0" borderId="0" xfId="2" applyFont="1" applyAlignment="1">
      <alignment horizontal="center"/>
    </xf>
    <xf numFmtId="0" fontId="24" fillId="0" borderId="0" xfId="2" applyFont="1" applyAlignment="1">
      <alignment horizontal="left"/>
    </xf>
    <xf numFmtId="0" fontId="18" fillId="0" borderId="0" xfId="2" applyFont="1" applyAlignment="1">
      <alignment horizontal="left"/>
    </xf>
    <xf numFmtId="0" fontId="20" fillId="0" borderId="8" xfId="2" applyFont="1" applyBorder="1" applyAlignment="1">
      <alignment horizontal="center" vertical="center"/>
    </xf>
    <xf numFmtId="0" fontId="20" fillId="0" borderId="10" xfId="2" applyFont="1" applyBorder="1" applyAlignment="1">
      <alignment horizontal="center" vertical="center"/>
    </xf>
    <xf numFmtId="0" fontId="20" fillId="0" borderId="9" xfId="2" applyFont="1" applyBorder="1" applyAlignment="1">
      <alignment horizontal="center" vertical="center"/>
    </xf>
    <xf numFmtId="0" fontId="18" fillId="0" borderId="1" xfId="3" applyFont="1" applyBorder="1" applyAlignment="1">
      <alignment horizontal="center" vertical="center" wrapText="1"/>
    </xf>
  </cellXfs>
  <cellStyles count="4">
    <cellStyle name="Normal" xfId="0" builtinId="0"/>
    <cellStyle name="Normal 2" xfId="2" xr:uid="{00000000-0005-0000-0000-000001000000}"/>
    <cellStyle name="Normal 3" xfId="1" xr:uid="{00000000-0005-0000-0000-000002000000}"/>
    <cellStyle name="Normal_Sheet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E8"/>
  <sheetViews>
    <sheetView workbookViewId="0">
      <selection activeCell="A3" sqref="A3:AH3"/>
    </sheetView>
  </sheetViews>
  <sheetFormatPr defaultColWidth="9.21875" defaultRowHeight="11.25" x14ac:dyDescent="0.2"/>
  <cols>
    <col min="1" max="1" width="2.109375" style="9" customWidth="1"/>
    <col min="2" max="2" width="12.6640625" style="7" customWidth="1"/>
    <col min="3" max="3" width="2.6640625" style="7" customWidth="1"/>
    <col min="4" max="4" width="4.77734375" style="7" customWidth="1"/>
    <col min="5" max="5" width="3.44140625" style="7" customWidth="1"/>
    <col min="6" max="6" width="3.44140625" style="72" customWidth="1"/>
    <col min="7" max="7" width="4.44140625" style="72" customWidth="1"/>
    <col min="8" max="8" width="3.44140625" style="72" customWidth="1"/>
    <col min="9" max="9" width="6.21875" style="72" customWidth="1"/>
    <col min="10" max="10" width="3" style="72" customWidth="1"/>
    <col min="11" max="11" width="3.33203125" style="72" customWidth="1"/>
    <col min="12" max="12" width="2.44140625" style="72" customWidth="1"/>
    <col min="13" max="13" width="3.33203125" style="72" customWidth="1"/>
    <col min="14" max="14" width="4.109375" style="72" customWidth="1"/>
    <col min="15" max="15" width="2.77734375" style="72" customWidth="1"/>
    <col min="16" max="17" width="3.33203125" style="7" customWidth="1"/>
    <col min="18" max="18" width="2.77734375" style="7" customWidth="1"/>
    <col min="19" max="19" width="3.33203125" style="7" customWidth="1"/>
    <col min="20" max="20" width="3.44140625" style="7" customWidth="1"/>
    <col min="21" max="21" width="6.109375" style="7" customWidth="1"/>
    <col min="22" max="22" width="3.109375" style="7" customWidth="1"/>
    <col min="23" max="23" width="2.21875" style="7" customWidth="1"/>
    <col min="24" max="25" width="2" style="7" customWidth="1"/>
    <col min="26" max="26" width="2.44140625" style="7" customWidth="1"/>
    <col min="27" max="28" width="3.109375" style="7" customWidth="1"/>
    <col min="29" max="30" width="2.33203125" style="7" customWidth="1"/>
    <col min="31" max="34" width="3.109375" style="7" customWidth="1"/>
    <col min="35" max="16384" width="9.21875" style="7"/>
  </cols>
  <sheetData>
    <row r="1" spans="1:239" ht="14.25" x14ac:dyDescent="0.2">
      <c r="A1" s="89" t="s">
        <v>16</v>
      </c>
      <c r="B1" s="89"/>
    </row>
    <row r="2" spans="1:239" ht="42.6" customHeight="1" x14ac:dyDescent="0.25">
      <c r="A2" s="90" t="s">
        <v>69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91"/>
      <c r="AH2" s="91"/>
    </row>
    <row r="3" spans="1:239" ht="15.75" x14ac:dyDescent="0.25">
      <c r="A3" s="88" t="s">
        <v>218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</row>
    <row r="4" spans="1:239" ht="9.9499999999999993" customHeight="1" x14ac:dyDescent="0.2"/>
    <row r="5" spans="1:239" ht="54" customHeight="1" x14ac:dyDescent="0.2">
      <c r="A5" s="81" t="s">
        <v>23</v>
      </c>
      <c r="B5" s="81" t="s">
        <v>11</v>
      </c>
      <c r="C5" s="85" t="s">
        <v>29</v>
      </c>
      <c r="D5" s="85"/>
      <c r="E5" s="85"/>
      <c r="F5" s="85"/>
      <c r="G5" s="85"/>
      <c r="H5" s="85"/>
      <c r="I5" s="80" t="s">
        <v>26</v>
      </c>
      <c r="J5" s="80"/>
      <c r="K5" s="97" t="s">
        <v>12</v>
      </c>
      <c r="L5" s="98"/>
      <c r="M5" s="98"/>
      <c r="N5" s="98"/>
      <c r="O5" s="99"/>
      <c r="P5" s="82" t="s">
        <v>3</v>
      </c>
      <c r="Q5" s="85" t="s">
        <v>28</v>
      </c>
      <c r="R5" s="85"/>
      <c r="S5" s="85"/>
      <c r="T5" s="85"/>
      <c r="U5" s="85" t="s">
        <v>27</v>
      </c>
      <c r="V5" s="85"/>
      <c r="W5" s="104" t="s">
        <v>17</v>
      </c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6"/>
    </row>
    <row r="6" spans="1:239" s="8" customFormat="1" ht="44.25" customHeight="1" x14ac:dyDescent="0.2">
      <c r="A6" s="81"/>
      <c r="B6" s="81"/>
      <c r="C6" s="101" t="s">
        <v>24</v>
      </c>
      <c r="D6" s="102"/>
      <c r="E6" s="103"/>
      <c r="F6" s="94" t="s">
        <v>25</v>
      </c>
      <c r="G6" s="95"/>
      <c r="H6" s="96"/>
      <c r="I6" s="86" t="s">
        <v>24</v>
      </c>
      <c r="J6" s="86" t="s">
        <v>25</v>
      </c>
      <c r="K6" s="94" t="s">
        <v>1</v>
      </c>
      <c r="L6" s="95"/>
      <c r="M6" s="96"/>
      <c r="N6" s="92" t="s">
        <v>8</v>
      </c>
      <c r="O6" s="92" t="s">
        <v>2</v>
      </c>
      <c r="P6" s="83"/>
      <c r="Q6" s="87" t="s">
        <v>4</v>
      </c>
      <c r="R6" s="87" t="s">
        <v>5</v>
      </c>
      <c r="S6" s="87" t="s">
        <v>6</v>
      </c>
      <c r="T6" s="87" t="s">
        <v>7</v>
      </c>
      <c r="U6" s="87" t="s">
        <v>9</v>
      </c>
      <c r="V6" s="87" t="s">
        <v>10</v>
      </c>
      <c r="W6" s="100" t="s">
        <v>1</v>
      </c>
      <c r="X6" s="100"/>
      <c r="Y6" s="100"/>
      <c r="Z6" s="100"/>
      <c r="AA6" s="100" t="s">
        <v>22</v>
      </c>
      <c r="AB6" s="100"/>
      <c r="AC6" s="100"/>
      <c r="AD6" s="100"/>
      <c r="AE6" s="100" t="s">
        <v>2</v>
      </c>
      <c r="AF6" s="100"/>
      <c r="AG6" s="100"/>
      <c r="AH6" s="100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</row>
    <row r="7" spans="1:239" s="8" customFormat="1" ht="51.95" customHeight="1" x14ac:dyDescent="0.2">
      <c r="A7" s="81"/>
      <c r="B7" s="81"/>
      <c r="C7" s="15" t="s">
        <v>1</v>
      </c>
      <c r="D7" s="15" t="s">
        <v>8</v>
      </c>
      <c r="E7" s="15" t="s">
        <v>2</v>
      </c>
      <c r="F7" s="73" t="s">
        <v>1</v>
      </c>
      <c r="G7" s="73" t="s">
        <v>8</v>
      </c>
      <c r="H7" s="73" t="s">
        <v>2</v>
      </c>
      <c r="I7" s="86"/>
      <c r="J7" s="86"/>
      <c r="K7" s="73" t="s">
        <v>13</v>
      </c>
      <c r="L7" s="73" t="s">
        <v>14</v>
      </c>
      <c r="M7" s="73" t="s">
        <v>15</v>
      </c>
      <c r="N7" s="93"/>
      <c r="O7" s="93"/>
      <c r="P7" s="84"/>
      <c r="Q7" s="87"/>
      <c r="R7" s="87"/>
      <c r="S7" s="87"/>
      <c r="T7" s="87"/>
      <c r="U7" s="87"/>
      <c r="V7" s="87"/>
      <c r="W7" s="16" t="s">
        <v>18</v>
      </c>
      <c r="X7" s="16" t="s">
        <v>19</v>
      </c>
      <c r="Y7" s="16" t="s">
        <v>20</v>
      </c>
      <c r="Z7" s="16" t="s">
        <v>21</v>
      </c>
      <c r="AA7" s="16" t="s">
        <v>18</v>
      </c>
      <c r="AB7" s="16" t="s">
        <v>19</v>
      </c>
      <c r="AC7" s="16" t="s">
        <v>20</v>
      </c>
      <c r="AD7" s="16" t="s">
        <v>21</v>
      </c>
      <c r="AE7" s="16" t="s">
        <v>18</v>
      </c>
      <c r="AF7" s="16" t="s">
        <v>19</v>
      </c>
      <c r="AG7" s="16" t="s">
        <v>20</v>
      </c>
      <c r="AH7" s="16" t="s">
        <v>21</v>
      </c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</row>
    <row r="8" spans="1:239" s="43" customFormat="1" ht="30" customHeight="1" x14ac:dyDescent="0.25">
      <c r="A8" s="42"/>
      <c r="B8" s="79" t="s">
        <v>124</v>
      </c>
      <c r="C8" s="42"/>
      <c r="D8" s="74">
        <v>7</v>
      </c>
      <c r="E8" s="42">
        <v>16</v>
      </c>
      <c r="F8" s="74"/>
      <c r="G8" s="74">
        <v>3</v>
      </c>
      <c r="H8" s="74">
        <v>8</v>
      </c>
      <c r="I8" s="74">
        <v>13.782</v>
      </c>
      <c r="J8" s="78"/>
      <c r="K8" s="74"/>
      <c r="L8" s="74"/>
      <c r="M8" s="74"/>
      <c r="N8" s="74">
        <v>4</v>
      </c>
      <c r="O8" s="74">
        <v>0</v>
      </c>
      <c r="P8" s="42"/>
      <c r="Q8" s="42"/>
      <c r="R8" s="42"/>
      <c r="S8" s="42">
        <v>7</v>
      </c>
      <c r="T8" s="42"/>
      <c r="U8" s="42">
        <f>779.988+139.786+195.409+40+89.505</f>
        <v>1244.6880000000001</v>
      </c>
      <c r="V8" s="42"/>
      <c r="W8" s="42"/>
      <c r="X8" s="42"/>
      <c r="Y8" s="42"/>
      <c r="Z8" s="42"/>
      <c r="AA8" s="42">
        <v>7</v>
      </c>
      <c r="AB8" s="42"/>
      <c r="AC8" s="42"/>
      <c r="AD8" s="42"/>
      <c r="AE8" s="42">
        <v>24</v>
      </c>
      <c r="AF8" s="42"/>
      <c r="AG8" s="42"/>
      <c r="AH8" s="42"/>
    </row>
  </sheetData>
  <mergeCells count="28">
    <mergeCell ref="A3:AH3"/>
    <mergeCell ref="A1:B1"/>
    <mergeCell ref="A2:AH2"/>
    <mergeCell ref="V6:V7"/>
    <mergeCell ref="N6:N7"/>
    <mergeCell ref="K6:M6"/>
    <mergeCell ref="O6:O7"/>
    <mergeCell ref="Q6:Q7"/>
    <mergeCell ref="K5:O5"/>
    <mergeCell ref="W6:Z6"/>
    <mergeCell ref="AA6:AD6"/>
    <mergeCell ref="AE6:AH6"/>
    <mergeCell ref="C6:E6"/>
    <mergeCell ref="F6:H6"/>
    <mergeCell ref="W5:AH5"/>
    <mergeCell ref="Q5:T5"/>
    <mergeCell ref="U5:V5"/>
    <mergeCell ref="R6:R7"/>
    <mergeCell ref="S6:S7"/>
    <mergeCell ref="T6:T7"/>
    <mergeCell ref="U6:U7"/>
    <mergeCell ref="I5:J5"/>
    <mergeCell ref="B5:B7"/>
    <mergeCell ref="A5:A7"/>
    <mergeCell ref="P5:P7"/>
    <mergeCell ref="C5:H5"/>
    <mergeCell ref="I6:I7"/>
    <mergeCell ref="J6:J7"/>
  </mergeCells>
  <pageMargins left="0.2" right="0.2" top="0.5" bottom="0.2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9"/>
  <sheetViews>
    <sheetView workbookViewId="0">
      <selection activeCell="C14" sqref="C14"/>
    </sheetView>
  </sheetViews>
  <sheetFormatPr defaultColWidth="9.21875" defaultRowHeight="15.75" x14ac:dyDescent="0.25"/>
  <cols>
    <col min="1" max="14" width="8" style="6" customWidth="1"/>
    <col min="15" max="16384" width="9.21875" style="6"/>
  </cols>
  <sheetData>
    <row r="1" spans="1:17" x14ac:dyDescent="0.25">
      <c r="A1" s="89" t="s">
        <v>67</v>
      </c>
      <c r="B1" s="89"/>
    </row>
    <row r="2" spans="1:17" ht="42.95" customHeight="1" x14ac:dyDescent="0.25">
      <c r="A2" s="90" t="s">
        <v>71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</row>
    <row r="3" spans="1:17" s="14" customFormat="1" x14ac:dyDescent="0.25">
      <c r="A3" s="88" t="str">
        <f>TCBM!A3</f>
        <v>(Kèm theo Báo cáo số 368-BC/HU ngày  25 tháng 6 năm 2024 của Huyện ủy huyện Đam Rông)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</row>
    <row r="4" spans="1:17" ht="15.6" customHeight="1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M4" s="114" t="s">
        <v>217</v>
      </c>
      <c r="N4" s="114"/>
    </row>
    <row r="5" spans="1:17" ht="34.5" customHeight="1" x14ac:dyDescent="0.25">
      <c r="A5" s="108" t="s">
        <v>70</v>
      </c>
      <c r="B5" s="108"/>
      <c r="C5" s="108"/>
      <c r="D5" s="108"/>
      <c r="E5" s="108"/>
      <c r="F5" s="108"/>
      <c r="G5" s="108" t="s">
        <v>34</v>
      </c>
      <c r="H5" s="108"/>
      <c r="I5" s="108"/>
      <c r="J5" s="108"/>
      <c r="K5" s="108" t="s">
        <v>37</v>
      </c>
      <c r="L5" s="108"/>
      <c r="M5" s="108"/>
      <c r="N5" s="108"/>
      <c r="O5" s="2"/>
      <c r="P5" s="2"/>
      <c r="Q5" s="2"/>
    </row>
    <row r="6" spans="1:17" ht="39" customHeight="1" x14ac:dyDescent="0.25">
      <c r="A6" s="109" t="s">
        <v>45</v>
      </c>
      <c r="B6" s="109" t="s">
        <v>44</v>
      </c>
      <c r="C6" s="109" t="s">
        <v>33</v>
      </c>
      <c r="D6" s="113" t="s">
        <v>39</v>
      </c>
      <c r="E6" s="113"/>
      <c r="F6" s="113"/>
      <c r="G6" s="107" t="s">
        <v>40</v>
      </c>
      <c r="H6" s="107"/>
      <c r="I6" s="111" t="s">
        <v>41</v>
      </c>
      <c r="J6" s="112"/>
      <c r="K6" s="107" t="s">
        <v>42</v>
      </c>
      <c r="L6" s="107"/>
      <c r="M6" s="107" t="s">
        <v>43</v>
      </c>
      <c r="N6" s="107"/>
      <c r="O6" s="3"/>
      <c r="P6" s="3"/>
      <c r="Q6" s="3"/>
    </row>
    <row r="7" spans="1:17" ht="40.5" customHeight="1" x14ac:dyDescent="0.25">
      <c r="A7" s="110"/>
      <c r="B7" s="110"/>
      <c r="C7" s="110"/>
      <c r="D7" s="12" t="s">
        <v>30</v>
      </c>
      <c r="E7" s="12" t="s">
        <v>31</v>
      </c>
      <c r="F7" s="12" t="s">
        <v>32</v>
      </c>
      <c r="G7" s="12" t="s">
        <v>35</v>
      </c>
      <c r="H7" s="12" t="s">
        <v>32</v>
      </c>
      <c r="I7" s="12" t="s">
        <v>36</v>
      </c>
      <c r="J7" s="12" t="s">
        <v>32</v>
      </c>
      <c r="K7" s="12" t="s">
        <v>38</v>
      </c>
      <c r="L7" s="12" t="s">
        <v>32</v>
      </c>
      <c r="M7" s="12" t="s">
        <v>61</v>
      </c>
      <c r="N7" s="12" t="s">
        <v>32</v>
      </c>
      <c r="O7" s="4"/>
      <c r="P7" s="4"/>
      <c r="Q7" s="4"/>
    </row>
    <row r="8" spans="1:17" ht="16.5" x14ac:dyDescent="0.25">
      <c r="A8" s="77">
        <v>15</v>
      </c>
      <c r="B8" s="75">
        <v>9090</v>
      </c>
      <c r="C8" s="76">
        <v>533</v>
      </c>
      <c r="D8" s="76">
        <v>847</v>
      </c>
      <c r="E8" s="76">
        <v>0</v>
      </c>
      <c r="F8" s="75">
        <v>35047</v>
      </c>
      <c r="G8" s="76"/>
      <c r="H8" s="76"/>
      <c r="I8" s="76">
        <v>2758</v>
      </c>
      <c r="J8" s="76">
        <f>748.734+1006.25+564.625+101</f>
        <v>2420.6089999999999</v>
      </c>
      <c r="K8" s="75">
        <v>370994</v>
      </c>
      <c r="L8" s="76"/>
      <c r="M8" s="76">
        <v>11128</v>
      </c>
      <c r="N8" s="76">
        <v>2800</v>
      </c>
      <c r="O8" s="5"/>
      <c r="P8" s="5"/>
      <c r="Q8" s="5"/>
    </row>
    <row r="9" spans="1:17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</sheetData>
  <mergeCells count="15">
    <mergeCell ref="A1:B1"/>
    <mergeCell ref="A3:N3"/>
    <mergeCell ref="M6:N6"/>
    <mergeCell ref="K5:N5"/>
    <mergeCell ref="A2:N2"/>
    <mergeCell ref="A6:A7"/>
    <mergeCell ref="B6:B7"/>
    <mergeCell ref="C6:C7"/>
    <mergeCell ref="I6:J6"/>
    <mergeCell ref="D6:F6"/>
    <mergeCell ref="A5:F5"/>
    <mergeCell ref="G6:H6"/>
    <mergeCell ref="G5:J5"/>
    <mergeCell ref="K6:L6"/>
    <mergeCell ref="M4:N4"/>
  </mergeCells>
  <pageMargins left="0.7" right="0.45" top="0.75" bottom="0.75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9"/>
  <sheetViews>
    <sheetView workbookViewId="0">
      <selection activeCell="D33" sqref="D33"/>
    </sheetView>
  </sheetViews>
  <sheetFormatPr defaultColWidth="9.21875" defaultRowHeight="15.75" x14ac:dyDescent="0.25"/>
  <cols>
    <col min="1" max="14" width="7.6640625" style="6" customWidth="1"/>
    <col min="15" max="16384" width="9.21875" style="6"/>
  </cols>
  <sheetData>
    <row r="1" spans="1:17" x14ac:dyDescent="0.25">
      <c r="A1" s="89" t="s">
        <v>68</v>
      </c>
      <c r="B1" s="89"/>
    </row>
    <row r="2" spans="1:17" ht="43.5" customHeight="1" x14ac:dyDescent="0.25">
      <c r="A2" s="90" t="s">
        <v>71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</row>
    <row r="3" spans="1:17" x14ac:dyDescent="0.25">
      <c r="A3" s="88" t="str">
        <f>TCBM!A3</f>
        <v>(Kèm theo Báo cáo số 368-BC/HU ngày  25 tháng 6 năm 2024 của Huyện ủy huyện Đam Rông)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</row>
    <row r="4" spans="1:17" ht="15.6" customHeight="1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7" ht="34.5" customHeight="1" x14ac:dyDescent="0.25">
      <c r="A5" s="115" t="s">
        <v>46</v>
      </c>
      <c r="B5" s="116"/>
      <c r="C5" s="116"/>
      <c r="D5" s="116"/>
      <c r="E5" s="117"/>
      <c r="F5" s="115" t="s">
        <v>51</v>
      </c>
      <c r="G5" s="116"/>
      <c r="H5" s="116"/>
      <c r="I5" s="116"/>
      <c r="J5" s="116"/>
      <c r="K5" s="116"/>
      <c r="L5" s="117"/>
      <c r="M5" s="115" t="s">
        <v>58</v>
      </c>
      <c r="N5" s="117"/>
      <c r="O5" s="2"/>
      <c r="P5" s="2"/>
      <c r="Q5" s="2"/>
    </row>
    <row r="6" spans="1:17" ht="39" customHeight="1" x14ac:dyDescent="0.25">
      <c r="A6" s="119" t="s">
        <v>47</v>
      </c>
      <c r="B6" s="120"/>
      <c r="C6" s="121"/>
      <c r="D6" s="122" t="s">
        <v>49</v>
      </c>
      <c r="E6" s="123"/>
      <c r="F6" s="107" t="s">
        <v>52</v>
      </c>
      <c r="G6" s="107"/>
      <c r="H6" s="107" t="s">
        <v>55</v>
      </c>
      <c r="I6" s="107"/>
      <c r="J6" s="107"/>
      <c r="K6" s="107" t="s">
        <v>66</v>
      </c>
      <c r="L6" s="107"/>
      <c r="M6" s="109" t="s">
        <v>57</v>
      </c>
      <c r="N6" s="109" t="s">
        <v>65</v>
      </c>
      <c r="O6" s="3"/>
      <c r="P6" s="3"/>
      <c r="Q6" s="3"/>
    </row>
    <row r="7" spans="1:17" ht="51" customHeight="1" x14ac:dyDescent="0.25">
      <c r="A7" s="13" t="s">
        <v>48</v>
      </c>
      <c r="B7" s="13" t="s">
        <v>60</v>
      </c>
      <c r="C7" s="13" t="s">
        <v>62</v>
      </c>
      <c r="D7" s="13" t="s">
        <v>50</v>
      </c>
      <c r="E7" s="13" t="s">
        <v>59</v>
      </c>
      <c r="F7" s="13" t="s">
        <v>53</v>
      </c>
      <c r="G7" s="13" t="s">
        <v>54</v>
      </c>
      <c r="H7" s="13" t="s">
        <v>63</v>
      </c>
      <c r="I7" s="13" t="s">
        <v>64</v>
      </c>
      <c r="J7" s="13" t="s">
        <v>32</v>
      </c>
      <c r="K7" s="13" t="s">
        <v>56</v>
      </c>
      <c r="L7" s="13" t="s">
        <v>54</v>
      </c>
      <c r="M7" s="118"/>
      <c r="N7" s="118"/>
      <c r="O7" s="4"/>
      <c r="P7" s="4"/>
      <c r="Q7" s="4"/>
    </row>
    <row r="8" spans="1:17" ht="15.6" customHeight="1" x14ac:dyDescent="0.25">
      <c r="A8" s="1">
        <v>18</v>
      </c>
      <c r="B8" s="1">
        <f>12262+247+13800+105+170.1+85+2800+253.24+350</f>
        <v>30072.34</v>
      </c>
      <c r="C8" s="1">
        <f>35132+86+100+200+11128+16859</f>
        <v>63505</v>
      </c>
      <c r="D8" s="1">
        <v>28</v>
      </c>
      <c r="E8" s="1">
        <v>4134</v>
      </c>
      <c r="F8" s="1">
        <v>135</v>
      </c>
      <c r="G8" s="1">
        <v>2368</v>
      </c>
      <c r="H8" s="1">
        <v>998</v>
      </c>
      <c r="I8" s="1"/>
      <c r="J8" s="1">
        <v>1684205</v>
      </c>
      <c r="K8" s="1"/>
      <c r="L8" s="1"/>
      <c r="M8" s="1">
        <v>32</v>
      </c>
      <c r="N8" s="1"/>
      <c r="O8" s="4"/>
      <c r="P8" s="4"/>
      <c r="Q8" s="4"/>
    </row>
    <row r="9" spans="1:17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</sheetData>
  <mergeCells count="13">
    <mergeCell ref="A1:B1"/>
    <mergeCell ref="A3:N3"/>
    <mergeCell ref="A2:N2"/>
    <mergeCell ref="F6:G6"/>
    <mergeCell ref="H6:J6"/>
    <mergeCell ref="A5:E5"/>
    <mergeCell ref="F5:L5"/>
    <mergeCell ref="M5:N5"/>
    <mergeCell ref="M6:M7"/>
    <mergeCell ref="N6:N7"/>
    <mergeCell ref="K6:L6"/>
    <mergeCell ref="A6:C6"/>
    <mergeCell ref="D6:E6"/>
  </mergeCells>
  <pageMargins left="0.7" right="0.45" top="0.75" bottom="0.7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39"/>
  <sheetViews>
    <sheetView tabSelected="1" zoomScaleNormal="100" workbookViewId="0">
      <pane xSplit="2" ySplit="4" topLeftCell="C32" activePane="bottomRight" state="frozen"/>
      <selection pane="topRight" activeCell="C1" sqref="C1"/>
      <selection pane="bottomLeft" activeCell="A5" sqref="A5"/>
      <selection pane="bottomRight" activeCell="G12" sqref="G12"/>
    </sheetView>
  </sheetViews>
  <sheetFormatPr defaultColWidth="8.88671875" defaultRowHeight="12.75" x14ac:dyDescent="0.2"/>
  <cols>
    <col min="1" max="1" width="3.6640625" style="23" bestFit="1" customWidth="1"/>
    <col min="2" max="2" width="41.109375" style="19" customWidth="1"/>
    <col min="3" max="3" width="6.88671875" style="22" customWidth="1"/>
    <col min="4" max="4" width="9.44140625" style="20" customWidth="1"/>
    <col min="5" max="5" width="11" style="20" bestFit="1" customWidth="1"/>
    <col min="6" max="6" width="13.5546875" style="20" bestFit="1" customWidth="1"/>
    <col min="7" max="7" width="12.21875" style="20" bestFit="1" customWidth="1"/>
    <col min="8" max="8" width="9.21875" style="21" customWidth="1"/>
    <col min="9" max="9" width="11.33203125" style="18" hidden="1" customWidth="1"/>
    <col min="10" max="10" width="13" style="18" hidden="1" customWidth="1"/>
    <col min="11" max="11" width="11.109375" style="18" hidden="1" customWidth="1"/>
    <col min="12" max="12" width="9.88671875" style="18" hidden="1" customWidth="1"/>
    <col min="13" max="13" width="11" style="18" hidden="1" customWidth="1"/>
    <col min="14" max="14" width="8.33203125" style="19" hidden="1" customWidth="1"/>
    <col min="15" max="15" width="8.5546875" style="19" hidden="1" customWidth="1"/>
    <col min="16" max="16" width="6.33203125" style="19" hidden="1" customWidth="1"/>
    <col min="17" max="17" width="9.33203125" style="19" hidden="1" customWidth="1"/>
    <col min="18" max="18" width="6.33203125" style="18" customWidth="1"/>
    <col min="19" max="19" width="15.21875" style="20" customWidth="1"/>
    <col min="20" max="20" width="20.21875" style="19" customWidth="1"/>
    <col min="21" max="21" width="15.88671875" style="18" bestFit="1" customWidth="1"/>
    <col min="22" max="16384" width="8.88671875" style="17"/>
  </cols>
  <sheetData>
    <row r="1" spans="1:21" ht="15.75" x14ac:dyDescent="0.25">
      <c r="A1" s="130" t="s">
        <v>93</v>
      </c>
      <c r="B1" s="131"/>
    </row>
    <row r="2" spans="1:21" ht="18.75" x14ac:dyDescent="0.3">
      <c r="B2" s="129" t="s">
        <v>92</v>
      </c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</row>
    <row r="3" spans="1:21" ht="18.75" x14ac:dyDescent="0.3">
      <c r="B3" s="128" t="str">
        <f>TCBM!A3</f>
        <v>(Kèm theo Báo cáo số 368-BC/HU ngày  25 tháng 6 năm 2024 của Huyện ủy huyện Đam Rông)</v>
      </c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</row>
    <row r="5" spans="1:21" ht="48" customHeight="1" x14ac:dyDescent="0.2">
      <c r="A5" s="34" t="s">
        <v>0</v>
      </c>
      <c r="B5" s="34" t="s">
        <v>91</v>
      </c>
      <c r="C5" s="33" t="s">
        <v>90</v>
      </c>
      <c r="D5" s="33" t="s">
        <v>89</v>
      </c>
      <c r="E5" s="33" t="s">
        <v>88</v>
      </c>
      <c r="F5" s="38" t="s">
        <v>87</v>
      </c>
      <c r="G5" s="37" t="s">
        <v>86</v>
      </c>
      <c r="H5" s="36" t="s">
        <v>85</v>
      </c>
      <c r="I5" s="132" t="s">
        <v>84</v>
      </c>
      <c r="J5" s="133"/>
      <c r="K5" s="134"/>
      <c r="L5" s="35" t="s">
        <v>83</v>
      </c>
      <c r="M5" s="33" t="s">
        <v>82</v>
      </c>
      <c r="N5" s="135" t="s">
        <v>81</v>
      </c>
      <c r="O5" s="135"/>
      <c r="P5" s="135"/>
      <c r="Q5" s="135" t="s">
        <v>80</v>
      </c>
      <c r="R5" s="135"/>
      <c r="S5" s="34" t="s">
        <v>79</v>
      </c>
      <c r="T5" s="34" t="s">
        <v>78</v>
      </c>
      <c r="U5" s="32" t="s">
        <v>77</v>
      </c>
    </row>
    <row r="6" spans="1:21" s="27" customFormat="1" ht="35.1" customHeight="1" x14ac:dyDescent="0.2">
      <c r="A6" s="30"/>
      <c r="B6" s="31" t="s">
        <v>76</v>
      </c>
      <c r="C6" s="30"/>
      <c r="D6" s="30"/>
      <c r="E6" s="30"/>
      <c r="F6" s="30"/>
      <c r="G6" s="30"/>
      <c r="H6" s="44"/>
      <c r="I6" s="45"/>
      <c r="J6" s="45">
        <f>SUM(J8:J14)</f>
        <v>0</v>
      </c>
      <c r="K6" s="45">
        <f>SUM(K8:K14)</f>
        <v>0</v>
      </c>
      <c r="L6" s="46"/>
      <c r="M6" s="30"/>
      <c r="N6" s="30"/>
      <c r="O6" s="30"/>
      <c r="P6" s="30"/>
      <c r="Q6" s="30"/>
      <c r="R6" s="30"/>
      <c r="S6" s="30"/>
      <c r="T6" s="30"/>
      <c r="U6" s="30"/>
    </row>
    <row r="7" spans="1:21" s="27" customFormat="1" ht="35.1" customHeight="1" x14ac:dyDescent="0.2">
      <c r="A7" s="30" t="s">
        <v>75</v>
      </c>
      <c r="B7" s="124" t="s">
        <v>74</v>
      </c>
      <c r="C7" s="125"/>
      <c r="D7" s="30"/>
      <c r="E7" s="30"/>
      <c r="F7" s="30"/>
      <c r="G7" s="30"/>
      <c r="H7" s="44"/>
      <c r="I7" s="45"/>
      <c r="J7" s="45"/>
      <c r="K7" s="45"/>
      <c r="L7" s="46"/>
      <c r="M7" s="30"/>
      <c r="N7" s="30"/>
      <c r="O7" s="30"/>
      <c r="P7" s="30"/>
      <c r="Q7" s="30"/>
      <c r="R7" s="30">
        <f>SUM(R8:R14)</f>
        <v>13782</v>
      </c>
      <c r="S7" s="30"/>
      <c r="T7" s="30"/>
      <c r="U7" s="30"/>
    </row>
    <row r="8" spans="1:21" s="29" customFormat="1" ht="35.1" customHeight="1" x14ac:dyDescent="0.2">
      <c r="A8" s="26">
        <v>1</v>
      </c>
      <c r="B8" s="39" t="s">
        <v>94</v>
      </c>
      <c r="C8" s="26">
        <v>1</v>
      </c>
      <c r="D8" s="47">
        <v>2005</v>
      </c>
      <c r="E8" s="40" t="s">
        <v>126</v>
      </c>
      <c r="F8" s="60" t="s">
        <v>133</v>
      </c>
      <c r="G8" s="67" t="s">
        <v>140</v>
      </c>
      <c r="H8" s="48">
        <v>2021</v>
      </c>
      <c r="I8" s="47"/>
      <c r="J8" s="47"/>
      <c r="K8" s="49"/>
      <c r="L8" s="49"/>
      <c r="M8" s="47"/>
      <c r="N8" s="47"/>
      <c r="O8" s="47"/>
      <c r="P8" s="47"/>
      <c r="Q8" s="47"/>
      <c r="R8" s="47">
        <v>2892</v>
      </c>
      <c r="S8" s="61" t="s">
        <v>143</v>
      </c>
      <c r="T8" s="47" t="s">
        <v>179</v>
      </c>
      <c r="U8" s="50" t="s">
        <v>184</v>
      </c>
    </row>
    <row r="9" spans="1:21" s="29" customFormat="1" ht="35.1" customHeight="1" x14ac:dyDescent="0.2">
      <c r="A9" s="26">
        <v>2</v>
      </c>
      <c r="B9" s="39" t="s">
        <v>95</v>
      </c>
      <c r="C9" s="26">
        <v>1</v>
      </c>
      <c r="D9" s="47">
        <v>2011</v>
      </c>
      <c r="E9" s="40" t="s">
        <v>127</v>
      </c>
      <c r="F9" s="60" t="s">
        <v>134</v>
      </c>
      <c r="G9" s="67" t="s">
        <v>136</v>
      </c>
      <c r="H9" s="48">
        <v>2020</v>
      </c>
      <c r="I9" s="47"/>
      <c r="J9" s="47"/>
      <c r="K9" s="49"/>
      <c r="L9" s="49"/>
      <c r="M9" s="47"/>
      <c r="N9" s="47"/>
      <c r="O9" s="47"/>
      <c r="P9" s="47"/>
      <c r="Q9" s="47"/>
      <c r="R9" s="47">
        <v>8275</v>
      </c>
      <c r="S9" s="61" t="s">
        <v>144</v>
      </c>
      <c r="T9" s="47" t="s">
        <v>180</v>
      </c>
      <c r="U9" s="50" t="s">
        <v>185</v>
      </c>
    </row>
    <row r="10" spans="1:21" s="29" customFormat="1" ht="35.1" customHeight="1" x14ac:dyDescent="0.2">
      <c r="A10" s="26">
        <v>3</v>
      </c>
      <c r="B10" s="39" t="s">
        <v>96</v>
      </c>
      <c r="C10" s="26">
        <v>1</v>
      </c>
      <c r="D10" s="47">
        <v>2011</v>
      </c>
      <c r="E10" s="40" t="s">
        <v>128</v>
      </c>
      <c r="F10" s="60" t="s">
        <v>133</v>
      </c>
      <c r="G10" s="67" t="s">
        <v>137</v>
      </c>
      <c r="H10" s="48">
        <v>2019</v>
      </c>
      <c r="I10" s="47"/>
      <c r="J10" s="47"/>
      <c r="K10" s="49"/>
      <c r="L10" s="49"/>
      <c r="M10" s="47"/>
      <c r="N10" s="47"/>
      <c r="O10" s="47"/>
      <c r="P10" s="47"/>
      <c r="Q10" s="47"/>
      <c r="R10" s="47">
        <v>154</v>
      </c>
      <c r="S10" s="61" t="s">
        <v>145</v>
      </c>
      <c r="T10" s="47" t="s">
        <v>180</v>
      </c>
      <c r="U10" s="50" t="s">
        <v>186</v>
      </c>
    </row>
    <row r="11" spans="1:21" s="29" customFormat="1" ht="35.1" customHeight="1" x14ac:dyDescent="0.2">
      <c r="A11" s="26">
        <v>4</v>
      </c>
      <c r="B11" s="39" t="s">
        <v>97</v>
      </c>
      <c r="C11" s="26">
        <v>1</v>
      </c>
      <c r="D11" s="47">
        <v>2006</v>
      </c>
      <c r="E11" s="40" t="s">
        <v>129</v>
      </c>
      <c r="F11" s="60" t="s">
        <v>135</v>
      </c>
      <c r="G11" s="67" t="s">
        <v>141</v>
      </c>
      <c r="H11" s="48">
        <v>2019</v>
      </c>
      <c r="I11" s="47"/>
      <c r="J11" s="47"/>
      <c r="K11" s="49"/>
      <c r="L11" s="49"/>
      <c r="M11" s="47"/>
      <c r="N11" s="47"/>
      <c r="O11" s="47"/>
      <c r="P11" s="47"/>
      <c r="Q11" s="47"/>
      <c r="R11" s="47">
        <v>257</v>
      </c>
      <c r="S11" s="61" t="s">
        <v>145</v>
      </c>
      <c r="T11" s="47" t="s">
        <v>181</v>
      </c>
      <c r="U11" s="50" t="s">
        <v>186</v>
      </c>
    </row>
    <row r="12" spans="1:21" s="29" customFormat="1" ht="35.1" customHeight="1" x14ac:dyDescent="0.2">
      <c r="A12" s="26">
        <v>5</v>
      </c>
      <c r="B12" s="39" t="s">
        <v>98</v>
      </c>
      <c r="C12" s="26">
        <v>1</v>
      </c>
      <c r="D12" s="47">
        <v>2012</v>
      </c>
      <c r="E12" s="40" t="s">
        <v>130</v>
      </c>
      <c r="F12" s="60" t="s">
        <v>133</v>
      </c>
      <c r="G12" s="67" t="s">
        <v>138</v>
      </c>
      <c r="H12" s="48">
        <v>2023</v>
      </c>
      <c r="I12" s="47"/>
      <c r="J12" s="47"/>
      <c r="K12" s="49"/>
      <c r="L12" s="49"/>
      <c r="M12" s="47"/>
      <c r="N12" s="47"/>
      <c r="O12" s="47"/>
      <c r="P12" s="47"/>
      <c r="Q12" s="51"/>
      <c r="R12" s="47">
        <v>92</v>
      </c>
      <c r="S12" s="61" t="s">
        <v>146</v>
      </c>
      <c r="T12" s="47" t="s">
        <v>179</v>
      </c>
      <c r="U12" s="50" t="s">
        <v>194</v>
      </c>
    </row>
    <row r="13" spans="1:21" s="29" customFormat="1" ht="35.1" customHeight="1" x14ac:dyDescent="0.2">
      <c r="A13" s="26">
        <v>6</v>
      </c>
      <c r="B13" s="39" t="s">
        <v>99</v>
      </c>
      <c r="C13" s="26">
        <v>1</v>
      </c>
      <c r="D13" s="47">
        <v>2006</v>
      </c>
      <c r="E13" s="40" t="s">
        <v>131</v>
      </c>
      <c r="F13" s="60" t="s">
        <v>133</v>
      </c>
      <c r="G13" s="67" t="s">
        <v>142</v>
      </c>
      <c r="H13" s="52">
        <v>2023</v>
      </c>
      <c r="I13" s="47"/>
      <c r="J13" s="47"/>
      <c r="K13" s="49"/>
      <c r="L13" s="49"/>
      <c r="M13" s="47"/>
      <c r="N13" s="47"/>
      <c r="O13" s="47"/>
      <c r="P13" s="47"/>
      <c r="Q13" s="51"/>
      <c r="R13" s="47">
        <v>2084</v>
      </c>
      <c r="S13" s="61" t="s">
        <v>147</v>
      </c>
      <c r="T13" s="47" t="s">
        <v>182</v>
      </c>
      <c r="U13" s="50" t="s">
        <v>187</v>
      </c>
    </row>
    <row r="14" spans="1:21" s="29" customFormat="1" ht="35.1" customHeight="1" x14ac:dyDescent="0.2">
      <c r="A14" s="26">
        <v>7</v>
      </c>
      <c r="B14" s="25" t="s">
        <v>125</v>
      </c>
      <c r="C14" s="26">
        <v>1</v>
      </c>
      <c r="D14" s="47">
        <v>2024</v>
      </c>
      <c r="E14" s="60" t="s">
        <v>132</v>
      </c>
      <c r="F14" s="60" t="s">
        <v>133</v>
      </c>
      <c r="G14" s="47" t="s">
        <v>139</v>
      </c>
      <c r="H14" s="48">
        <v>2024</v>
      </c>
      <c r="I14" s="47"/>
      <c r="J14" s="47"/>
      <c r="K14" s="49"/>
      <c r="L14" s="49"/>
      <c r="M14" s="47"/>
      <c r="N14" s="47"/>
      <c r="O14" s="47"/>
      <c r="P14" s="47"/>
      <c r="Q14" s="51"/>
      <c r="R14" s="47">
        <v>28</v>
      </c>
      <c r="S14" s="61" t="s">
        <v>148</v>
      </c>
      <c r="T14" s="47" t="s">
        <v>183</v>
      </c>
      <c r="U14" s="50" t="s">
        <v>193</v>
      </c>
    </row>
    <row r="15" spans="1:21" s="27" customFormat="1" ht="35.1" customHeight="1" x14ac:dyDescent="0.2">
      <c r="A15" s="28" t="s">
        <v>73</v>
      </c>
      <c r="B15" s="126" t="s">
        <v>72</v>
      </c>
      <c r="C15" s="127"/>
      <c r="D15" s="53"/>
      <c r="E15" s="53"/>
      <c r="F15" s="53"/>
      <c r="G15" s="53"/>
      <c r="H15" s="54"/>
      <c r="I15" s="53"/>
      <c r="J15" s="53"/>
      <c r="K15" s="55"/>
      <c r="L15" s="55"/>
      <c r="M15" s="53"/>
      <c r="N15" s="53"/>
      <c r="O15" s="53"/>
      <c r="P15" s="53"/>
      <c r="Q15" s="53"/>
      <c r="R15" s="53"/>
      <c r="S15" s="62"/>
      <c r="T15" s="53"/>
      <c r="U15" s="56"/>
    </row>
    <row r="16" spans="1:21" s="24" customFormat="1" ht="35.1" customHeight="1" x14ac:dyDescent="0.2">
      <c r="A16" s="26">
        <v>1</v>
      </c>
      <c r="B16" s="39" t="s">
        <v>100</v>
      </c>
      <c r="C16" s="57">
        <v>1</v>
      </c>
      <c r="D16" s="47">
        <v>2012</v>
      </c>
      <c r="E16" s="26"/>
      <c r="F16" s="63" t="s">
        <v>149</v>
      </c>
      <c r="G16" s="26"/>
      <c r="H16" s="58">
        <v>2020</v>
      </c>
      <c r="I16" s="26"/>
      <c r="J16" s="26"/>
      <c r="K16" s="59"/>
      <c r="L16" s="59"/>
      <c r="M16" s="26"/>
      <c r="N16" s="57"/>
      <c r="O16" s="57"/>
      <c r="P16" s="57"/>
      <c r="Q16" s="57"/>
      <c r="R16" s="57">
        <v>973</v>
      </c>
      <c r="S16" s="64" t="s">
        <v>157</v>
      </c>
      <c r="T16" s="26" t="s">
        <v>171</v>
      </c>
      <c r="U16" s="68" t="s">
        <v>189</v>
      </c>
    </row>
    <row r="17" spans="1:21" s="24" customFormat="1" ht="35.1" customHeight="1" x14ac:dyDescent="0.2">
      <c r="A17" s="26">
        <v>2</v>
      </c>
      <c r="B17" s="39" t="s">
        <v>101</v>
      </c>
      <c r="C17" s="57">
        <v>1</v>
      </c>
      <c r="D17" s="47">
        <v>2012</v>
      </c>
      <c r="E17" s="26"/>
      <c r="F17" s="63" t="s">
        <v>149</v>
      </c>
      <c r="G17" s="26"/>
      <c r="H17" s="58">
        <v>2020</v>
      </c>
      <c r="I17" s="26"/>
      <c r="J17" s="26"/>
      <c r="K17" s="59"/>
      <c r="L17" s="59"/>
      <c r="M17" s="26"/>
      <c r="N17" s="57"/>
      <c r="O17" s="57"/>
      <c r="P17" s="57"/>
      <c r="Q17" s="57"/>
      <c r="R17" s="57">
        <v>1042</v>
      </c>
      <c r="S17" s="25" t="s">
        <v>156</v>
      </c>
      <c r="T17" s="26" t="s">
        <v>172</v>
      </c>
      <c r="U17" s="68" t="s">
        <v>210</v>
      </c>
    </row>
    <row r="18" spans="1:21" s="24" customFormat="1" ht="35.1" customHeight="1" x14ac:dyDescent="0.2">
      <c r="A18" s="26">
        <v>3</v>
      </c>
      <c r="B18" s="39" t="s">
        <v>102</v>
      </c>
      <c r="C18" s="57">
        <v>1</v>
      </c>
      <c r="D18" s="47">
        <v>2012</v>
      </c>
      <c r="E18" s="26"/>
      <c r="F18" s="63" t="s">
        <v>149</v>
      </c>
      <c r="G18" s="26"/>
      <c r="H18" s="58">
        <v>2020</v>
      </c>
      <c r="I18" s="26"/>
      <c r="J18" s="26"/>
      <c r="K18" s="59"/>
      <c r="L18" s="59"/>
      <c r="M18" s="26"/>
      <c r="N18" s="57"/>
      <c r="O18" s="57"/>
      <c r="P18" s="57"/>
      <c r="Q18" s="57"/>
      <c r="R18" s="57">
        <v>1138</v>
      </c>
      <c r="S18" s="65" t="s">
        <v>155</v>
      </c>
      <c r="T18" s="26" t="s">
        <v>173</v>
      </c>
      <c r="U18" s="68" t="s">
        <v>192</v>
      </c>
    </row>
    <row r="19" spans="1:21" s="24" customFormat="1" ht="35.1" customHeight="1" x14ac:dyDescent="0.2">
      <c r="A19" s="26">
        <v>4</v>
      </c>
      <c r="B19" s="39" t="s">
        <v>103</v>
      </c>
      <c r="C19" s="57">
        <v>1</v>
      </c>
      <c r="D19" s="47">
        <v>2012</v>
      </c>
      <c r="E19" s="26"/>
      <c r="F19" s="63" t="s">
        <v>149</v>
      </c>
      <c r="G19" s="26"/>
      <c r="H19" s="58">
        <v>2020</v>
      </c>
      <c r="I19" s="26"/>
      <c r="J19" s="26"/>
      <c r="K19" s="59"/>
      <c r="L19" s="59"/>
      <c r="M19" s="26"/>
      <c r="N19" s="57"/>
      <c r="O19" s="57"/>
      <c r="P19" s="57"/>
      <c r="Q19" s="57"/>
      <c r="R19" s="57">
        <v>1239</v>
      </c>
      <c r="S19" s="65" t="s">
        <v>154</v>
      </c>
      <c r="T19" s="26" t="s">
        <v>174</v>
      </c>
      <c r="U19" s="68" t="s">
        <v>205</v>
      </c>
    </row>
    <row r="20" spans="1:21" s="24" customFormat="1" ht="35.1" customHeight="1" x14ac:dyDescent="0.2">
      <c r="A20" s="26">
        <v>5</v>
      </c>
      <c r="B20" s="39" t="s">
        <v>104</v>
      </c>
      <c r="C20" s="57">
        <v>1</v>
      </c>
      <c r="D20" s="47">
        <v>2012</v>
      </c>
      <c r="E20" s="26"/>
      <c r="F20" s="63" t="s">
        <v>149</v>
      </c>
      <c r="G20" s="26"/>
      <c r="H20" s="58">
        <v>2020</v>
      </c>
      <c r="I20" s="26"/>
      <c r="J20" s="26"/>
      <c r="K20" s="59"/>
      <c r="L20" s="59"/>
      <c r="M20" s="26"/>
      <c r="N20" s="57"/>
      <c r="O20" s="57"/>
      <c r="P20" s="57"/>
      <c r="Q20" s="57"/>
      <c r="R20" s="57">
        <v>1164</v>
      </c>
      <c r="S20" s="65" t="s">
        <v>153</v>
      </c>
      <c r="T20" s="26" t="s">
        <v>175</v>
      </c>
      <c r="U20" s="68" t="s">
        <v>190</v>
      </c>
    </row>
    <row r="21" spans="1:21" s="24" customFormat="1" ht="35.1" customHeight="1" x14ac:dyDescent="0.2">
      <c r="A21" s="26">
        <v>6</v>
      </c>
      <c r="B21" s="39" t="s">
        <v>105</v>
      </c>
      <c r="C21" s="57">
        <v>1</v>
      </c>
      <c r="D21" s="47">
        <v>2012</v>
      </c>
      <c r="E21" s="26"/>
      <c r="F21" s="63" t="s">
        <v>149</v>
      </c>
      <c r="G21" s="26"/>
      <c r="H21" s="58">
        <v>2020</v>
      </c>
      <c r="I21" s="26"/>
      <c r="J21" s="26"/>
      <c r="K21" s="59"/>
      <c r="L21" s="59"/>
      <c r="M21" s="26"/>
      <c r="N21" s="57"/>
      <c r="O21" s="57"/>
      <c r="P21" s="57"/>
      <c r="Q21" s="57"/>
      <c r="R21" s="57">
        <v>869</v>
      </c>
      <c r="S21" s="25" t="s">
        <v>152</v>
      </c>
      <c r="T21" s="26" t="s">
        <v>176</v>
      </c>
      <c r="U21" s="68" t="s">
        <v>191</v>
      </c>
    </row>
    <row r="22" spans="1:21" s="24" customFormat="1" ht="35.1" customHeight="1" x14ac:dyDescent="0.2">
      <c r="A22" s="26">
        <v>7</v>
      </c>
      <c r="B22" s="39" t="s">
        <v>106</v>
      </c>
      <c r="C22" s="57">
        <v>1</v>
      </c>
      <c r="D22" s="47">
        <v>2012</v>
      </c>
      <c r="E22" s="26"/>
      <c r="F22" s="63" t="s">
        <v>149</v>
      </c>
      <c r="G22" s="26"/>
      <c r="H22" s="58">
        <v>2020</v>
      </c>
      <c r="I22" s="26"/>
      <c r="J22" s="26"/>
      <c r="K22" s="59"/>
      <c r="L22" s="59"/>
      <c r="M22" s="26"/>
      <c r="N22" s="57"/>
      <c r="O22" s="57"/>
      <c r="P22" s="57"/>
      <c r="Q22" s="57"/>
      <c r="R22" s="57">
        <v>1027</v>
      </c>
      <c r="S22" s="25" t="s">
        <v>151</v>
      </c>
      <c r="T22" s="26" t="s">
        <v>177</v>
      </c>
      <c r="U22" s="68" t="s">
        <v>209</v>
      </c>
    </row>
    <row r="23" spans="1:21" s="24" customFormat="1" ht="35.1" customHeight="1" x14ac:dyDescent="0.2">
      <c r="A23" s="26">
        <v>8</v>
      </c>
      <c r="B23" s="39" t="s">
        <v>107</v>
      </c>
      <c r="C23" s="57">
        <v>1</v>
      </c>
      <c r="D23" s="47">
        <v>2012</v>
      </c>
      <c r="E23" s="26"/>
      <c r="F23" s="63" t="s">
        <v>149</v>
      </c>
      <c r="G23" s="26"/>
      <c r="H23" s="58">
        <v>2020</v>
      </c>
      <c r="I23" s="26"/>
      <c r="J23" s="26"/>
      <c r="K23" s="59"/>
      <c r="L23" s="59"/>
      <c r="M23" s="26"/>
      <c r="N23" s="57"/>
      <c r="O23" s="57"/>
      <c r="P23" s="57"/>
      <c r="Q23" s="57"/>
      <c r="R23" s="57">
        <v>823</v>
      </c>
      <c r="S23" s="25" t="s">
        <v>150</v>
      </c>
      <c r="T23" s="26" t="s">
        <v>178</v>
      </c>
      <c r="U23" s="68" t="s">
        <v>216</v>
      </c>
    </row>
    <row r="24" spans="1:21" s="24" customFormat="1" ht="35.1" customHeight="1" x14ac:dyDescent="0.2">
      <c r="A24" s="26">
        <v>9</v>
      </c>
      <c r="B24" s="70" t="s">
        <v>108</v>
      </c>
      <c r="C24" s="57">
        <v>1</v>
      </c>
      <c r="D24" s="26">
        <v>2006</v>
      </c>
      <c r="E24" s="26"/>
      <c r="F24" s="26"/>
      <c r="G24" s="71" t="s">
        <v>140</v>
      </c>
      <c r="H24" s="58">
        <v>2021</v>
      </c>
      <c r="I24" s="26"/>
      <c r="J24" s="26"/>
      <c r="K24" s="59"/>
      <c r="L24" s="59"/>
      <c r="M24" s="26"/>
      <c r="N24" s="57"/>
      <c r="O24" s="57"/>
      <c r="P24" s="57"/>
      <c r="Q24" s="57"/>
      <c r="R24" s="57">
        <v>348</v>
      </c>
      <c r="S24" s="66" t="s">
        <v>158</v>
      </c>
      <c r="T24" s="26" t="s">
        <v>171</v>
      </c>
      <c r="U24" s="68" t="s">
        <v>212</v>
      </c>
    </row>
    <row r="25" spans="1:21" s="24" customFormat="1" ht="35.1" customHeight="1" x14ac:dyDescent="0.2">
      <c r="A25" s="26">
        <v>10</v>
      </c>
      <c r="B25" s="39" t="s">
        <v>109</v>
      </c>
      <c r="C25" s="57">
        <v>1</v>
      </c>
      <c r="D25" s="26">
        <v>2006</v>
      </c>
      <c r="E25" s="26"/>
      <c r="F25" s="26"/>
      <c r="G25" s="67" t="s">
        <v>140</v>
      </c>
      <c r="H25" s="58">
        <v>2021</v>
      </c>
      <c r="I25" s="26"/>
      <c r="J25" s="26"/>
      <c r="K25" s="59"/>
      <c r="L25" s="59"/>
      <c r="M25" s="26"/>
      <c r="N25" s="57"/>
      <c r="O25" s="57"/>
      <c r="P25" s="57"/>
      <c r="Q25" s="57"/>
      <c r="R25" s="57">
        <v>365</v>
      </c>
      <c r="S25" s="66" t="s">
        <v>201</v>
      </c>
      <c r="T25" s="26" t="s">
        <v>172</v>
      </c>
      <c r="U25" s="68" t="s">
        <v>202</v>
      </c>
    </row>
    <row r="26" spans="1:21" s="24" customFormat="1" ht="35.1" customHeight="1" x14ac:dyDescent="0.2">
      <c r="A26" s="26">
        <v>11</v>
      </c>
      <c r="B26" s="39" t="s">
        <v>110</v>
      </c>
      <c r="C26" s="57">
        <v>1</v>
      </c>
      <c r="D26" s="26">
        <v>2006</v>
      </c>
      <c r="E26" s="26"/>
      <c r="F26" s="26"/>
      <c r="G26" s="67" t="s">
        <v>140</v>
      </c>
      <c r="H26" s="58">
        <v>2021</v>
      </c>
      <c r="I26" s="26"/>
      <c r="J26" s="26"/>
      <c r="K26" s="59"/>
      <c r="L26" s="59"/>
      <c r="M26" s="26"/>
      <c r="N26" s="57"/>
      <c r="O26" s="57"/>
      <c r="P26" s="57"/>
      <c r="Q26" s="57"/>
      <c r="R26" s="57">
        <v>374</v>
      </c>
      <c r="S26" s="66" t="s">
        <v>165</v>
      </c>
      <c r="T26" s="26" t="s">
        <v>173</v>
      </c>
      <c r="U26" s="68" t="s">
        <v>199</v>
      </c>
    </row>
    <row r="27" spans="1:21" s="24" customFormat="1" ht="35.1" customHeight="1" x14ac:dyDescent="0.2">
      <c r="A27" s="26">
        <v>12</v>
      </c>
      <c r="B27" s="39" t="s">
        <v>111</v>
      </c>
      <c r="C27" s="57">
        <v>1</v>
      </c>
      <c r="D27" s="26">
        <v>2006</v>
      </c>
      <c r="E27" s="26"/>
      <c r="F27" s="26"/>
      <c r="G27" s="67" t="s">
        <v>140</v>
      </c>
      <c r="H27" s="58">
        <v>2021</v>
      </c>
      <c r="I27" s="26"/>
      <c r="J27" s="26"/>
      <c r="K27" s="59"/>
      <c r="L27" s="59"/>
      <c r="M27" s="26"/>
      <c r="N27" s="57"/>
      <c r="O27" s="57"/>
      <c r="P27" s="57"/>
      <c r="Q27" s="57"/>
      <c r="R27" s="57">
        <v>428</v>
      </c>
      <c r="S27" s="69" t="s">
        <v>198</v>
      </c>
      <c r="T27" s="26" t="s">
        <v>174</v>
      </c>
      <c r="U27" s="68" t="s">
        <v>197</v>
      </c>
    </row>
    <row r="28" spans="1:21" s="24" customFormat="1" ht="35.1" customHeight="1" x14ac:dyDescent="0.2">
      <c r="A28" s="26">
        <v>13</v>
      </c>
      <c r="B28" s="39" t="s">
        <v>112</v>
      </c>
      <c r="C28" s="57">
        <v>1</v>
      </c>
      <c r="D28" s="26">
        <v>2006</v>
      </c>
      <c r="E28" s="26"/>
      <c r="F28" s="26"/>
      <c r="G28" s="67" t="s">
        <v>140</v>
      </c>
      <c r="H28" s="58">
        <v>2021</v>
      </c>
      <c r="I28" s="26"/>
      <c r="J28" s="26"/>
      <c r="K28" s="59"/>
      <c r="L28" s="59"/>
      <c r="M28" s="26"/>
      <c r="N28" s="57"/>
      <c r="O28" s="57"/>
      <c r="P28" s="57"/>
      <c r="Q28" s="57"/>
      <c r="R28" s="57">
        <v>382</v>
      </c>
      <c r="S28" s="66" t="s">
        <v>161</v>
      </c>
      <c r="T28" s="26" t="s">
        <v>175</v>
      </c>
      <c r="U28" s="68" t="s">
        <v>196</v>
      </c>
    </row>
    <row r="29" spans="1:21" s="24" customFormat="1" ht="35.1" customHeight="1" x14ac:dyDescent="0.2">
      <c r="A29" s="26">
        <v>14</v>
      </c>
      <c r="B29" s="39" t="s">
        <v>113</v>
      </c>
      <c r="C29" s="57">
        <v>1</v>
      </c>
      <c r="D29" s="26">
        <v>2006</v>
      </c>
      <c r="E29" s="26"/>
      <c r="F29" s="26"/>
      <c r="G29" s="67" t="s">
        <v>140</v>
      </c>
      <c r="H29" s="58">
        <v>2021</v>
      </c>
      <c r="I29" s="26"/>
      <c r="J29" s="26"/>
      <c r="K29" s="59"/>
      <c r="L29" s="59"/>
      <c r="M29" s="26"/>
      <c r="N29" s="57"/>
      <c r="O29" s="57"/>
      <c r="P29" s="57"/>
      <c r="Q29" s="57"/>
      <c r="R29" s="57">
        <v>303</v>
      </c>
      <c r="S29" s="66" t="s">
        <v>162</v>
      </c>
      <c r="T29" s="26" t="s">
        <v>176</v>
      </c>
      <c r="U29" s="68" t="s">
        <v>204</v>
      </c>
    </row>
    <row r="30" spans="1:21" s="24" customFormat="1" ht="35.1" customHeight="1" x14ac:dyDescent="0.2">
      <c r="A30" s="26">
        <v>15</v>
      </c>
      <c r="B30" s="39" t="s">
        <v>114</v>
      </c>
      <c r="C30" s="57">
        <v>1</v>
      </c>
      <c r="D30" s="26">
        <v>2006</v>
      </c>
      <c r="E30" s="26"/>
      <c r="F30" s="26"/>
      <c r="G30" s="67" t="s">
        <v>140</v>
      </c>
      <c r="H30" s="58">
        <v>2021</v>
      </c>
      <c r="I30" s="26"/>
      <c r="J30" s="26"/>
      <c r="K30" s="59"/>
      <c r="L30" s="59"/>
      <c r="M30" s="26"/>
      <c r="N30" s="57"/>
      <c r="O30" s="57"/>
      <c r="P30" s="57"/>
      <c r="Q30" s="57"/>
      <c r="R30" s="57">
        <v>323</v>
      </c>
      <c r="S30" s="66" t="s">
        <v>166</v>
      </c>
      <c r="T30" s="26" t="s">
        <v>177</v>
      </c>
      <c r="U30" s="68" t="s">
        <v>208</v>
      </c>
    </row>
    <row r="31" spans="1:21" s="24" customFormat="1" ht="35.1" customHeight="1" x14ac:dyDescent="0.2">
      <c r="A31" s="26">
        <v>16</v>
      </c>
      <c r="B31" s="39" t="s">
        <v>115</v>
      </c>
      <c r="C31" s="57">
        <v>1</v>
      </c>
      <c r="D31" s="26">
        <v>2006</v>
      </c>
      <c r="E31" s="26"/>
      <c r="F31" s="26"/>
      <c r="G31" s="67" t="s">
        <v>140</v>
      </c>
      <c r="H31" s="58">
        <v>2021</v>
      </c>
      <c r="I31" s="26"/>
      <c r="J31" s="26"/>
      <c r="K31" s="59"/>
      <c r="L31" s="59"/>
      <c r="M31" s="26"/>
      <c r="N31" s="57"/>
      <c r="O31" s="57"/>
      <c r="P31" s="57"/>
      <c r="Q31" s="57"/>
      <c r="R31" s="57">
        <v>369</v>
      </c>
      <c r="S31" s="66" t="s">
        <v>159</v>
      </c>
      <c r="T31" s="26" t="s">
        <v>178</v>
      </c>
      <c r="U31" s="68" t="s">
        <v>213</v>
      </c>
    </row>
    <row r="32" spans="1:21" s="24" customFormat="1" ht="35.1" customHeight="1" x14ac:dyDescent="0.2">
      <c r="A32" s="26">
        <v>17</v>
      </c>
      <c r="B32" s="70" t="s">
        <v>116</v>
      </c>
      <c r="C32" s="57">
        <v>1</v>
      </c>
      <c r="D32" s="26"/>
      <c r="E32" s="26"/>
      <c r="F32" s="26"/>
      <c r="G32" s="71" t="s">
        <v>142</v>
      </c>
      <c r="H32" s="58">
        <v>2023</v>
      </c>
      <c r="I32" s="26"/>
      <c r="J32" s="26"/>
      <c r="K32" s="59"/>
      <c r="L32" s="59"/>
      <c r="M32" s="26"/>
      <c r="N32" s="57"/>
      <c r="O32" s="57"/>
      <c r="P32" s="57"/>
      <c r="Q32" s="57"/>
      <c r="R32" s="57">
        <v>191</v>
      </c>
      <c r="S32" s="66" t="s">
        <v>214</v>
      </c>
      <c r="T32" s="26" t="s">
        <v>178</v>
      </c>
      <c r="U32" s="68" t="s">
        <v>215</v>
      </c>
    </row>
    <row r="33" spans="1:21" s="24" customFormat="1" ht="35.1" customHeight="1" x14ac:dyDescent="0.2">
      <c r="A33" s="26">
        <v>18</v>
      </c>
      <c r="B33" s="39" t="s">
        <v>117</v>
      </c>
      <c r="C33" s="57">
        <v>1</v>
      </c>
      <c r="D33" s="26"/>
      <c r="E33" s="26"/>
      <c r="F33" s="26"/>
      <c r="G33" s="67" t="s">
        <v>142</v>
      </c>
      <c r="H33" s="58">
        <v>2023</v>
      </c>
      <c r="I33" s="26"/>
      <c r="J33" s="26"/>
      <c r="K33" s="59"/>
      <c r="L33" s="59"/>
      <c r="M33" s="26"/>
      <c r="N33" s="57"/>
      <c r="O33" s="57"/>
      <c r="P33" s="57"/>
      <c r="Q33" s="57"/>
      <c r="R33" s="57">
        <v>213</v>
      </c>
      <c r="S33" s="66" t="s">
        <v>168</v>
      </c>
      <c r="T33" s="26" t="s">
        <v>171</v>
      </c>
      <c r="U33" s="68" t="s">
        <v>211</v>
      </c>
    </row>
    <row r="34" spans="1:21" s="24" customFormat="1" ht="35.1" customHeight="1" x14ac:dyDescent="0.2">
      <c r="A34" s="26">
        <v>19</v>
      </c>
      <c r="B34" s="39" t="s">
        <v>118</v>
      </c>
      <c r="C34" s="57">
        <v>1</v>
      </c>
      <c r="D34" s="26"/>
      <c r="E34" s="26"/>
      <c r="F34" s="26"/>
      <c r="G34" s="67" t="s">
        <v>142</v>
      </c>
      <c r="H34" s="58">
        <v>2023</v>
      </c>
      <c r="I34" s="26"/>
      <c r="J34" s="26"/>
      <c r="K34" s="59"/>
      <c r="L34" s="59"/>
      <c r="M34" s="26"/>
      <c r="N34" s="57"/>
      <c r="O34" s="57"/>
      <c r="P34" s="57"/>
      <c r="Q34" s="57"/>
      <c r="R34" s="57">
        <v>203</v>
      </c>
      <c r="S34" s="66" t="s">
        <v>163</v>
      </c>
      <c r="T34" s="26" t="s">
        <v>176</v>
      </c>
      <c r="U34" s="68" t="s">
        <v>203</v>
      </c>
    </row>
    <row r="35" spans="1:21" s="24" customFormat="1" ht="35.1" customHeight="1" x14ac:dyDescent="0.2">
      <c r="A35" s="26">
        <v>20</v>
      </c>
      <c r="B35" s="39" t="s">
        <v>119</v>
      </c>
      <c r="C35" s="57">
        <v>1</v>
      </c>
      <c r="D35" s="26"/>
      <c r="E35" s="26"/>
      <c r="F35" s="26"/>
      <c r="G35" s="67" t="s">
        <v>142</v>
      </c>
      <c r="H35" s="58">
        <v>2023</v>
      </c>
      <c r="I35" s="26"/>
      <c r="J35" s="26"/>
      <c r="K35" s="59"/>
      <c r="L35" s="59"/>
      <c r="M35" s="26"/>
      <c r="N35" s="57"/>
      <c r="O35" s="57"/>
      <c r="P35" s="57"/>
      <c r="Q35" s="57"/>
      <c r="R35" s="57">
        <v>244</v>
      </c>
      <c r="S35" s="66" t="s">
        <v>170</v>
      </c>
      <c r="T35" s="26" t="s">
        <v>172</v>
      </c>
      <c r="U35" s="68" t="s">
        <v>207</v>
      </c>
    </row>
    <row r="36" spans="1:21" s="24" customFormat="1" ht="35.1" customHeight="1" x14ac:dyDescent="0.2">
      <c r="A36" s="26">
        <v>21</v>
      </c>
      <c r="B36" s="39" t="s">
        <v>120</v>
      </c>
      <c r="C36" s="57">
        <v>1</v>
      </c>
      <c r="D36" s="26"/>
      <c r="E36" s="26"/>
      <c r="F36" s="26"/>
      <c r="G36" s="67" t="s">
        <v>142</v>
      </c>
      <c r="H36" s="58">
        <v>2023</v>
      </c>
      <c r="I36" s="26"/>
      <c r="J36" s="26"/>
      <c r="K36" s="59"/>
      <c r="L36" s="59"/>
      <c r="M36" s="26"/>
      <c r="N36" s="57"/>
      <c r="O36" s="57"/>
      <c r="P36" s="57"/>
      <c r="Q36" s="57"/>
      <c r="R36" s="57">
        <v>302</v>
      </c>
      <c r="S36" s="66" t="s">
        <v>164</v>
      </c>
      <c r="T36" s="26" t="s">
        <v>173</v>
      </c>
      <c r="U36" s="68" t="s">
        <v>200</v>
      </c>
    </row>
    <row r="37" spans="1:21" s="24" customFormat="1" ht="35.1" customHeight="1" x14ac:dyDescent="0.2">
      <c r="A37" s="26">
        <v>22</v>
      </c>
      <c r="B37" s="39" t="s">
        <v>121</v>
      </c>
      <c r="C37" s="57">
        <v>1</v>
      </c>
      <c r="D37" s="26"/>
      <c r="E37" s="26"/>
      <c r="F37" s="26"/>
      <c r="G37" s="67" t="s">
        <v>142</v>
      </c>
      <c r="H37" s="58">
        <v>2023</v>
      </c>
      <c r="I37" s="26"/>
      <c r="J37" s="26"/>
      <c r="K37" s="59"/>
      <c r="L37" s="59"/>
      <c r="M37" s="26"/>
      <c r="N37" s="57"/>
      <c r="O37" s="57"/>
      <c r="P37" s="57"/>
      <c r="Q37" s="57"/>
      <c r="R37" s="57">
        <v>298</v>
      </c>
      <c r="S37" s="66" t="s">
        <v>167</v>
      </c>
      <c r="T37" s="26" t="s">
        <v>177</v>
      </c>
      <c r="U37" s="68" t="s">
        <v>188</v>
      </c>
    </row>
    <row r="38" spans="1:21" s="24" customFormat="1" ht="35.1" customHeight="1" x14ac:dyDescent="0.2">
      <c r="A38" s="26">
        <v>23</v>
      </c>
      <c r="B38" s="39" t="s">
        <v>122</v>
      </c>
      <c r="C38" s="57">
        <v>1</v>
      </c>
      <c r="D38" s="26"/>
      <c r="E38" s="26"/>
      <c r="F38" s="26"/>
      <c r="G38" s="67" t="s">
        <v>142</v>
      </c>
      <c r="H38" s="58">
        <v>2023</v>
      </c>
      <c r="I38" s="26"/>
      <c r="J38" s="26"/>
      <c r="K38" s="59"/>
      <c r="L38" s="59"/>
      <c r="M38" s="26"/>
      <c r="N38" s="26"/>
      <c r="O38" s="26"/>
      <c r="P38" s="26"/>
      <c r="Q38" s="26"/>
      <c r="R38" s="26">
        <v>324</v>
      </c>
      <c r="S38" s="66" t="s">
        <v>169</v>
      </c>
      <c r="T38" s="26" t="s">
        <v>174</v>
      </c>
      <c r="U38" s="68" t="s">
        <v>206</v>
      </c>
    </row>
    <row r="39" spans="1:21" s="24" customFormat="1" ht="35.1" customHeight="1" x14ac:dyDescent="0.2">
      <c r="A39" s="26">
        <v>24</v>
      </c>
      <c r="B39" s="41" t="s">
        <v>123</v>
      </c>
      <c r="C39" s="57">
        <v>1</v>
      </c>
      <c r="D39" s="26"/>
      <c r="E39" s="26"/>
      <c r="F39" s="26"/>
      <c r="G39" s="67" t="s">
        <v>142</v>
      </c>
      <c r="H39" s="58">
        <v>2023</v>
      </c>
      <c r="I39" s="26"/>
      <c r="J39" s="26"/>
      <c r="K39" s="59"/>
      <c r="L39" s="59"/>
      <c r="M39" s="26"/>
      <c r="N39" s="26"/>
      <c r="O39" s="26"/>
      <c r="P39" s="26"/>
      <c r="Q39" s="26"/>
      <c r="R39" s="26">
        <v>309</v>
      </c>
      <c r="S39" s="66" t="s">
        <v>160</v>
      </c>
      <c r="T39" s="26" t="s">
        <v>175</v>
      </c>
      <c r="U39" s="68" t="s">
        <v>195</v>
      </c>
    </row>
  </sheetData>
  <mergeCells count="8">
    <mergeCell ref="B7:C7"/>
    <mergeCell ref="B15:C15"/>
    <mergeCell ref="B3:U3"/>
    <mergeCell ref="A1:B1"/>
    <mergeCell ref="B2:U2"/>
    <mergeCell ref="I5:K5"/>
    <mergeCell ref="N5:P5"/>
    <mergeCell ref="Q5:R5"/>
  </mergeCells>
  <printOptions horizontalCentered="1"/>
  <pageMargins left="0.23622047244094491" right="0.23622047244094491" top="0.39370078740157483" bottom="0.43307086614173229" header="0.27559055118110237" footer="0.31496062992125984"/>
  <pageSetup paperSize="9" scale="7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TCBM</vt:lpstr>
      <vt:lpstr>KTXH1</vt:lpstr>
      <vt:lpstr>KTXH2</vt:lpstr>
      <vt:lpstr>Danh sách các hội </vt:lpstr>
      <vt:lpstr>'Danh sách các hội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2024-06-24T04:14:20Z</cp:lastPrinted>
  <dcterms:created xsi:type="dcterms:W3CDTF">2024-05-13T07:35:55Z</dcterms:created>
  <dcterms:modified xsi:type="dcterms:W3CDTF">2024-06-25T07:42:16Z</dcterms:modified>
</cp:coreProperties>
</file>