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8" firstSheet="1" activeTab="1"/>
  </bookViews>
  <sheets>
    <sheet name="foxz" sheetId="2" state="veryHidden" r:id="rId1"/>
    <sheet name="Lũy kế " sheetId="4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1" i="4" l="1"/>
  <c r="M42" i="4"/>
  <c r="M43" i="4"/>
  <c r="F48" i="4" l="1"/>
  <c r="R47" i="4"/>
  <c r="U48" i="4"/>
  <c r="T48" i="4"/>
  <c r="S48" i="4"/>
  <c r="Q48" i="4"/>
  <c r="O48" i="4"/>
  <c r="H48" i="4"/>
  <c r="G48" i="4"/>
  <c r="E48" i="4"/>
  <c r="D48" i="4"/>
  <c r="C48" i="4"/>
  <c r="V47" i="4"/>
  <c r="M47" i="4"/>
  <c r="M48" i="4" s="1"/>
  <c r="K47" i="4"/>
  <c r="V46" i="4"/>
  <c r="R46" i="4"/>
  <c r="P46" i="4"/>
  <c r="M46" i="4"/>
  <c r="K46" i="4"/>
  <c r="I46" i="4"/>
  <c r="V45" i="4"/>
  <c r="R45" i="4"/>
  <c r="P45" i="4"/>
  <c r="M45" i="4"/>
  <c r="K45" i="4"/>
  <c r="I45" i="4"/>
  <c r="V44" i="4"/>
  <c r="R44" i="4"/>
  <c r="P44" i="4"/>
  <c r="M44" i="4"/>
  <c r="K44" i="4"/>
  <c r="I44" i="4"/>
  <c r="V43" i="4"/>
  <c r="R43" i="4"/>
  <c r="P43" i="4"/>
  <c r="K43" i="4"/>
  <c r="I43" i="4"/>
  <c r="V42" i="4"/>
  <c r="R42" i="4"/>
  <c r="P42" i="4"/>
  <c r="K42" i="4"/>
  <c r="I42" i="4"/>
  <c r="V41" i="4"/>
  <c r="R41" i="4"/>
  <c r="P41" i="4"/>
  <c r="N41" i="4"/>
  <c r="K41" i="4"/>
  <c r="L41" i="4" s="1"/>
  <c r="I41" i="4"/>
  <c r="V40" i="4"/>
  <c r="R40" i="4"/>
  <c r="P40" i="4"/>
  <c r="M40" i="4"/>
  <c r="K40" i="4"/>
  <c r="I40" i="4"/>
  <c r="L28" i="4"/>
  <c r="L29" i="4" s="1"/>
  <c r="K28" i="4"/>
  <c r="K29" i="4" s="1"/>
  <c r="J28" i="4"/>
  <c r="J29" i="4" s="1"/>
  <c r="I28" i="4"/>
  <c r="I29" i="4" s="1"/>
  <c r="T23" i="4"/>
  <c r="S23" i="4"/>
  <c r="Q23" i="4"/>
  <c r="O23" i="4"/>
  <c r="Q25" i="4" s="1"/>
  <c r="H23" i="4"/>
  <c r="H24" i="4" s="1"/>
  <c r="G23" i="4"/>
  <c r="F23" i="4"/>
  <c r="P23" i="4" s="1"/>
  <c r="E23" i="4"/>
  <c r="D23" i="4"/>
  <c r="C23" i="4"/>
  <c r="R22" i="4"/>
  <c r="P22" i="4"/>
  <c r="N22" i="4"/>
  <c r="M22" i="4"/>
  <c r="K22" i="4"/>
  <c r="L22" i="4" s="1"/>
  <c r="I22" i="4"/>
  <c r="J22" i="4" s="1"/>
  <c r="R21" i="4"/>
  <c r="P21" i="4"/>
  <c r="M21" i="4"/>
  <c r="N21" i="4" s="1"/>
  <c r="K21" i="4"/>
  <c r="L21" i="4" s="1"/>
  <c r="J21" i="4"/>
  <c r="I21" i="4"/>
  <c r="R20" i="4"/>
  <c r="P20" i="4"/>
  <c r="N20" i="4"/>
  <c r="M20" i="4"/>
  <c r="K20" i="4"/>
  <c r="L20" i="4" s="1"/>
  <c r="I20" i="4"/>
  <c r="J20" i="4" s="1"/>
  <c r="R19" i="4"/>
  <c r="P19" i="4"/>
  <c r="M19" i="4"/>
  <c r="N19" i="4" s="1"/>
  <c r="K19" i="4"/>
  <c r="L19" i="4" s="1"/>
  <c r="J19" i="4"/>
  <c r="I19" i="4"/>
  <c r="R18" i="4"/>
  <c r="P18" i="4"/>
  <c r="N18" i="4"/>
  <c r="M18" i="4"/>
  <c r="K18" i="4"/>
  <c r="L18" i="4" s="1"/>
  <c r="I18" i="4"/>
  <c r="J18" i="4" s="1"/>
  <c r="R17" i="4"/>
  <c r="P17" i="4"/>
  <c r="M17" i="4"/>
  <c r="N17" i="4" s="1"/>
  <c r="K17" i="4"/>
  <c r="L17" i="4" s="1"/>
  <c r="J17" i="4"/>
  <c r="I17" i="4"/>
  <c r="R16" i="4"/>
  <c r="P16" i="4"/>
  <c r="N16" i="4"/>
  <c r="M16" i="4"/>
  <c r="K16" i="4"/>
  <c r="L16" i="4" s="1"/>
  <c r="I16" i="4"/>
  <c r="J16" i="4" s="1"/>
  <c r="R15" i="4"/>
  <c r="P15" i="4"/>
  <c r="M15" i="4"/>
  <c r="N15" i="4" s="1"/>
  <c r="K15" i="4"/>
  <c r="L15" i="4" s="1"/>
  <c r="J15" i="4"/>
  <c r="I15" i="4"/>
  <c r="M14" i="4"/>
  <c r="N14" i="4" s="1"/>
  <c r="K14" i="4"/>
  <c r="L14" i="4" s="1"/>
  <c r="I14" i="4"/>
  <c r="J14" i="4" s="1"/>
  <c r="R13" i="4"/>
  <c r="P13" i="4"/>
  <c r="M13" i="4"/>
  <c r="N13" i="4" s="1"/>
  <c r="K13" i="4"/>
  <c r="L13" i="4" s="1"/>
  <c r="I13" i="4"/>
  <c r="J13" i="4" s="1"/>
  <c r="R12" i="4"/>
  <c r="P12" i="4"/>
  <c r="M12" i="4"/>
  <c r="N12" i="4" s="1"/>
  <c r="K12" i="4"/>
  <c r="L12" i="4" s="1"/>
  <c r="I12" i="4"/>
  <c r="J12" i="4" s="1"/>
  <c r="R11" i="4"/>
  <c r="P11" i="4"/>
  <c r="M11" i="4"/>
  <c r="N11" i="4" s="1"/>
  <c r="K11" i="4"/>
  <c r="L11" i="4" s="1"/>
  <c r="I11" i="4"/>
  <c r="J11" i="4" s="1"/>
  <c r="R10" i="4"/>
  <c r="P10" i="4"/>
  <c r="M10" i="4"/>
  <c r="N10" i="4" s="1"/>
  <c r="K10" i="4"/>
  <c r="J10" i="4"/>
  <c r="I10" i="4"/>
  <c r="R9" i="4"/>
  <c r="P9" i="4"/>
  <c r="N9" i="4"/>
  <c r="M9" i="4"/>
  <c r="K9" i="4"/>
  <c r="L9" i="4" s="1"/>
  <c r="I9" i="4"/>
  <c r="J9" i="4" s="1"/>
  <c r="R8" i="4"/>
  <c r="P8" i="4"/>
  <c r="M8" i="4"/>
  <c r="N8" i="4" s="1"/>
  <c r="K8" i="4"/>
  <c r="L8" i="4" s="1"/>
  <c r="J8" i="4"/>
  <c r="I8" i="4"/>
  <c r="R7" i="4"/>
  <c r="P7" i="4"/>
  <c r="N7" i="4"/>
  <c r="M7" i="4"/>
  <c r="K7" i="4"/>
  <c r="L7" i="4" s="1"/>
  <c r="I7" i="4"/>
  <c r="J7" i="4" s="1"/>
  <c r="N48" i="4" l="1"/>
  <c r="P47" i="4"/>
  <c r="I47" i="4"/>
  <c r="I48" i="4" s="1"/>
  <c r="J48" i="4" s="1"/>
  <c r="K23" i="4"/>
  <c r="L23" i="4" s="1"/>
  <c r="R23" i="4"/>
  <c r="P48" i="4"/>
  <c r="R48" i="4"/>
  <c r="V48" i="4"/>
  <c r="K48" i="4"/>
  <c r="L48" i="4" s="1"/>
  <c r="I23" i="4"/>
  <c r="J23" i="4" s="1"/>
  <c r="M23" i="4"/>
  <c r="M24" i="4" l="1"/>
  <c r="N23" i="4"/>
</calcChain>
</file>

<file path=xl/sharedStrings.xml><?xml version="1.0" encoding="utf-8"?>
<sst xmlns="http://schemas.openxmlformats.org/spreadsheetml/2006/main" count="100" uniqueCount="64">
  <si>
    <t>BIỂU 01: SO SÁNH SỐ VỤ VI PHẠM, MỨC ĐỘ THIỆT HẠI THEO TỪNG ĐỊA PHƯƠNG, ĐƠN VỊ</t>
  </si>
  <si>
    <t>(Tháng 10/2023)</t>
  </si>
  <si>
    <t>STT</t>
  </si>
  <si>
    <t>Địa phương, đơn vị</t>
  </si>
  <si>
    <t>Tháng 10/2022</t>
  </si>
  <si>
    <t>Tháng 10/2023</t>
  </si>
  <si>
    <t>So sánh tăng () giảm (-)</t>
  </si>
  <si>
    <t>Đối tượng vi phạm T10 - 2023</t>
  </si>
  <si>
    <t>Đơn vị phát hiện vụ vắng chủ</t>
  </si>
  <si>
    <t>Số vụ (vụ)</t>
  </si>
  <si>
    <t>Thiệt hại</t>
  </si>
  <si>
    <t>Tỷ lệ (%)</t>
  </si>
  <si>
    <t xml:space="preserve">Lâm sản thiệt hại </t>
  </si>
  <si>
    <t>Thiệt hại do phá rừng</t>
  </si>
  <si>
    <t>Đã xác định (vụ)</t>
  </si>
  <si>
    <t>Chưa xác định (vụ)</t>
  </si>
  <si>
    <t>Lâm sản (m3)</t>
  </si>
  <si>
    <t>DT phá rừng (m2)</t>
  </si>
  <si>
    <t>kl</t>
  </si>
  <si>
    <t>cr</t>
  </si>
  <si>
    <t>Đà Lạt</t>
  </si>
  <si>
    <t>Lạc Dương</t>
  </si>
  <si>
    <t>Đơn Dương</t>
  </si>
  <si>
    <t>Đức Trọng</t>
  </si>
  <si>
    <t>Lâm Hà</t>
  </si>
  <si>
    <t>Đam Rông</t>
  </si>
  <si>
    <t>Di Linh</t>
  </si>
  <si>
    <t>Bảo Lộc</t>
  </si>
  <si>
    <t>Bảo Lâm</t>
  </si>
  <si>
    <t>Đạ Huoai</t>
  </si>
  <si>
    <t>Đạ Tẻh</t>
  </si>
  <si>
    <t>Cát Tiên</t>
  </si>
  <si>
    <t>Đội KLCĐ&amp;PCCCR số 1</t>
  </si>
  <si>
    <t>Đội KLCĐ&amp;PCCCR số 2</t>
  </si>
  <si>
    <t>HKL VQG Biduop-Núi Bà</t>
  </si>
  <si>
    <t>Chi cục Kiểm lâm tỉnh LĐ</t>
  </si>
  <si>
    <t>TỔNG CỘNG</t>
  </si>
  <si>
    <t xml:space="preserve"> </t>
  </si>
  <si>
    <t>số vụ</t>
  </si>
  <si>
    <t>vắng chủ</t>
  </si>
  <si>
    <t>DT (m2)</t>
  </si>
  <si>
    <t>LS - 4HV  (m3)</t>
  </si>
  <si>
    <t>T9/2023</t>
  </si>
  <si>
    <t>T10/2023</t>
  </si>
  <si>
    <t>%</t>
  </si>
  <si>
    <t>So sánh tăng (+) giảm (-)</t>
  </si>
  <si>
    <t>Đối tượng vi phạm</t>
  </si>
  <si>
    <t>Tỷ lệ
 (%)</t>
  </si>
  <si>
    <t>ca</t>
  </si>
  <si>
    <t>Tổng</t>
  </si>
  <si>
    <t>Xã Đạ K'Nàng</t>
  </si>
  <si>
    <t>Xã Phi Liêng</t>
  </si>
  <si>
    <t>Xã Liêng S'rônh</t>
  </si>
  <si>
    <t>Xã Rô Men</t>
  </si>
  <si>
    <t>Xã Đạ R'sal</t>
  </si>
  <si>
    <t>Xã Đạ M'rông</t>
  </si>
  <si>
    <t>Xã Đạ Tông</t>
  </si>
  <si>
    <t>Xã Đạ Long</t>
  </si>
  <si>
    <t xml:space="preserve">Tổng cộng </t>
  </si>
  <si>
    <t>Đến ngày 21/3/2024</t>
  </si>
  <si>
    <t>BIỂU: LŨY KẾ VI PHẠM LUẬT LÂM NGHIỆP ĐẾN NGÀY 21/3/2024</t>
  </si>
  <si>
    <r>
      <rPr>
        <sz val="14"/>
        <rFont val="Times New Roman"/>
        <family val="1"/>
      </rPr>
      <t>ĐẢNG BỘ TỈNH LÂM ĐỒNG</t>
    </r>
    <r>
      <rPr>
        <b/>
        <sz val="14"/>
        <rFont val="Times New Roman"/>
        <family val="1"/>
      </rPr>
      <t xml:space="preserve"> 
HUYỆN ỦY ĐAM RÔNG</t>
    </r>
  </si>
  <si>
    <t>ĐẢNG CỘNG SẢN VIỆT NAM</t>
  </si>
  <si>
    <t>(Kèm theo Báo cáo số            -BC/HU, ngày      /3/2024 của Ban Thường vụ Huyện ủy)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</si>
</sst>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0.000"/>
    <numFmt numFmtId="165" formatCode="_(* #,##0.000_);_(* \(#,##0.000\);_(* &quot;-&quot;??_);_(@_)"/>
    <numFmt numFmtId="166" formatCode="_(* #,##0_);_(* \(#,##0\);_(* &quot;-&quot;??_);_(@_)"/>
    <numFmt numFmtId="167" formatCode="#,##0.000"/>
    <numFmt numFmtId="168" formatCode="_(* #,##0.000_);_(* \(#,##0.000\);_(* &quot;-&quot;???_);_(@_)"/>
  </numFmts>
  <fonts count="2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  <charset val="163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0"/>
      <color rgb="FFFF0000"/>
      <name val="Times New Roman"/>
      <family val="1"/>
    </font>
    <font>
      <b/>
      <sz val="10"/>
      <name val="Times New Roman"/>
      <family val="1"/>
      <charset val="163"/>
    </font>
    <font>
      <b/>
      <sz val="10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i/>
      <sz val="10"/>
      <name val="Arial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14"/>
      <name val="Times New Roman"/>
      <family val="1"/>
    </font>
    <font>
      <b/>
      <u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4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165" fontId="9" fillId="0" borderId="1" xfId="1" applyNumberFormat="1" applyFont="1" applyBorder="1" applyAlignment="1">
      <alignment horizontal="center"/>
    </xf>
    <xf numFmtId="166" fontId="9" fillId="0" borderId="1" xfId="1" applyNumberFormat="1" applyFont="1" applyBorder="1" applyAlignment="1">
      <alignment horizontal="center"/>
    </xf>
    <xf numFmtId="3" fontId="9" fillId="0" borderId="1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right"/>
    </xf>
    <xf numFmtId="3" fontId="9" fillId="0" borderId="1" xfId="0" applyNumberFormat="1" applyFont="1" applyBorder="1"/>
    <xf numFmtId="0" fontId="9" fillId="0" borderId="1" xfId="0" applyFont="1" applyBorder="1" applyAlignment="1" applyProtection="1">
      <alignment horizontal="center" vertical="center" wrapText="1"/>
      <protection locked="0"/>
    </xf>
    <xf numFmtId="166" fontId="11" fillId="2" borderId="1" xfId="1" applyNumberFormat="1" applyFont="1" applyFill="1" applyBorder="1" applyAlignment="1">
      <alignment horizontal="center"/>
    </xf>
    <xf numFmtId="0" fontId="9" fillId="0" borderId="1" xfId="0" applyFont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/>
    </xf>
    <xf numFmtId="165" fontId="9" fillId="0" borderId="1" xfId="1" applyNumberFormat="1" applyFont="1" applyFill="1" applyBorder="1" applyAlignment="1">
      <alignment horizontal="center"/>
    </xf>
    <xf numFmtId="166" fontId="9" fillId="0" borderId="1" xfId="1" applyNumberFormat="1" applyFont="1" applyFill="1" applyBorder="1" applyAlignment="1">
      <alignment horizontal="center"/>
    </xf>
    <xf numFmtId="3" fontId="9" fillId="0" borderId="1" xfId="0" applyNumberFormat="1" applyFont="1" applyFill="1" applyBorder="1" applyAlignment="1">
      <alignment horizontal="center"/>
    </xf>
    <xf numFmtId="167" fontId="9" fillId="0" borderId="1" xfId="0" applyNumberFormat="1" applyFont="1" applyFill="1" applyBorder="1" applyAlignment="1">
      <alignment horizontal="right"/>
    </xf>
    <xf numFmtId="3" fontId="9" fillId="0" borderId="1" xfId="0" applyNumberFormat="1" applyFont="1" applyFill="1" applyBorder="1"/>
    <xf numFmtId="0" fontId="9" fillId="0" borderId="1" xfId="0" applyFont="1" applyFill="1" applyBorder="1"/>
    <xf numFmtId="0" fontId="9" fillId="0" borderId="0" xfId="0" applyFont="1" applyFill="1"/>
    <xf numFmtId="165" fontId="9" fillId="0" borderId="1" xfId="1" applyNumberFormat="1" applyFont="1" applyBorder="1"/>
    <xf numFmtId="166" fontId="9" fillId="0" borderId="1" xfId="1" applyNumberFormat="1" applyFont="1" applyBorder="1"/>
    <xf numFmtId="165" fontId="9" fillId="0" borderId="1" xfId="1" applyNumberFormat="1" applyFont="1" applyBorder="1" applyAlignment="1">
      <alignment horizontal="right"/>
    </xf>
    <xf numFmtId="166" fontId="9" fillId="0" borderId="1" xfId="1" applyNumberFormat="1" applyFont="1" applyBorder="1" applyAlignment="1">
      <alignment horizontal="right"/>
    </xf>
    <xf numFmtId="0" fontId="4" fillId="3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/>
    </xf>
    <xf numFmtId="165" fontId="10" fillId="0" borderId="1" xfId="0" applyNumberFormat="1" applyFont="1" applyBorder="1" applyAlignment="1">
      <alignment horizontal="center"/>
    </xf>
    <xf numFmtId="166" fontId="10" fillId="0" borderId="1" xfId="1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3" fontId="12" fillId="0" borderId="1" xfId="0" applyNumberFormat="1" applyFont="1" applyBorder="1" applyAlignment="1">
      <alignment horizontal="center"/>
    </xf>
    <xf numFmtId="167" fontId="12" fillId="0" borderId="1" xfId="0" applyNumberFormat="1" applyFont="1" applyBorder="1" applyAlignment="1">
      <alignment horizontal="right"/>
    </xf>
    <xf numFmtId="3" fontId="12" fillId="0" borderId="1" xfId="0" applyNumberFormat="1" applyFont="1" applyBorder="1"/>
    <xf numFmtId="0" fontId="13" fillId="2" borderId="1" xfId="0" applyFont="1" applyFill="1" applyBorder="1" applyAlignment="1">
      <alignment horizontal="center"/>
    </xf>
    <xf numFmtId="43" fontId="14" fillId="2" borderId="1" xfId="1" applyNumberFormat="1" applyFont="1" applyFill="1" applyBorder="1" applyAlignment="1">
      <alignment horizontal="center"/>
    </xf>
    <xf numFmtId="0" fontId="12" fillId="0" borderId="0" xfId="0" applyFont="1"/>
    <xf numFmtId="164" fontId="9" fillId="0" borderId="0" xfId="0" applyNumberFormat="1" applyFont="1" applyAlignment="1">
      <alignment horizontal="right"/>
    </xf>
    <xf numFmtId="43" fontId="9" fillId="0" borderId="0" xfId="1" applyFont="1"/>
    <xf numFmtId="0" fontId="0" fillId="0" borderId="1" xfId="0" applyFont="1" applyBorder="1"/>
    <xf numFmtId="0" fontId="0" fillId="0" borderId="1" xfId="0" applyFont="1" applyBorder="1" applyAlignment="1">
      <alignment wrapText="1"/>
    </xf>
    <xf numFmtId="1" fontId="0" fillId="0" borderId="1" xfId="0" applyNumberFormat="1" applyFont="1" applyBorder="1"/>
    <xf numFmtId="166" fontId="9" fillId="0" borderId="0" xfId="0" applyNumberFormat="1" applyFont="1"/>
    <xf numFmtId="0" fontId="15" fillId="0" borderId="1" xfId="0" applyFont="1" applyBorder="1"/>
    <xf numFmtId="1" fontId="15" fillId="0" borderId="1" xfId="0" applyNumberFormat="1" applyFont="1" applyBorder="1"/>
    <xf numFmtId="43" fontId="15" fillId="0" borderId="1" xfId="1" applyFont="1" applyBorder="1"/>
    <xf numFmtId="165" fontId="9" fillId="0" borderId="0" xfId="0" applyNumberFormat="1" applyFont="1"/>
    <xf numFmtId="43" fontId="9" fillId="0" borderId="0" xfId="1" applyFont="1" applyAlignment="1">
      <alignment horizontal="center"/>
    </xf>
    <xf numFmtId="0" fontId="1" fillId="0" borderId="0" xfId="0" applyFont="1" applyAlignment="1">
      <alignment horizontal="left"/>
    </xf>
    <xf numFmtId="0" fontId="17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horizontal="center"/>
    </xf>
    <xf numFmtId="165" fontId="4" fillId="0" borderId="1" xfId="1" applyNumberFormat="1" applyFont="1" applyBorder="1" applyAlignment="1">
      <alignment horizontal="center"/>
    </xf>
    <xf numFmtId="166" fontId="4" fillId="0" borderId="1" xfId="1" applyNumberFormat="1" applyFont="1" applyBorder="1" applyAlignment="1">
      <alignment horizont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/>
    <xf numFmtId="3" fontId="4" fillId="0" borderId="1" xfId="0" applyNumberFormat="1" applyFont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Alignment="1">
      <alignment horizontal="center"/>
    </xf>
    <xf numFmtId="167" fontId="4" fillId="0" borderId="1" xfId="0" applyNumberFormat="1" applyFont="1" applyBorder="1" applyAlignment="1">
      <alignment horizontal="right"/>
    </xf>
    <xf numFmtId="3" fontId="4" fillId="0" borderId="1" xfId="0" applyNumberFormat="1" applyFont="1" applyBorder="1"/>
    <xf numFmtId="3" fontId="9" fillId="0" borderId="0" xfId="0" applyNumberFormat="1" applyFont="1"/>
    <xf numFmtId="0" fontId="20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/>
    <xf numFmtId="167" fontId="9" fillId="0" borderId="0" xfId="0" applyNumberFormat="1" applyFont="1"/>
    <xf numFmtId="0" fontId="21" fillId="0" borderId="1" xfId="0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/>
    </xf>
    <xf numFmtId="167" fontId="4" fillId="0" borderId="1" xfId="0" applyNumberFormat="1" applyFont="1" applyFill="1" applyBorder="1" applyAlignment="1">
      <alignment horizontal="right"/>
    </xf>
    <xf numFmtId="165" fontId="4" fillId="0" borderId="1" xfId="1" applyNumberFormat="1" applyFont="1" applyBorder="1"/>
    <xf numFmtId="166" fontId="4" fillId="0" borderId="1" xfId="1" applyNumberFormat="1" applyFont="1" applyBorder="1"/>
    <xf numFmtId="165" fontId="4" fillId="0" borderId="1" xfId="1" applyNumberFormat="1" applyFont="1" applyFill="1" applyBorder="1"/>
    <xf numFmtId="166" fontId="4" fillId="0" borderId="1" xfId="1" applyNumberFormat="1" applyFont="1" applyFill="1" applyBorder="1"/>
    <xf numFmtId="3" fontId="5" fillId="0" borderId="1" xfId="0" applyNumberFormat="1" applyFont="1" applyBorder="1"/>
    <xf numFmtId="166" fontId="2" fillId="0" borderId="1" xfId="1" applyNumberFormat="1" applyFont="1" applyBorder="1" applyAlignment="1">
      <alignment horizontal="center" vertical="center"/>
    </xf>
    <xf numFmtId="3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/>
    <xf numFmtId="0" fontId="13" fillId="2" borderId="1" xfId="0" applyFont="1" applyFill="1" applyBorder="1"/>
    <xf numFmtId="0" fontId="10" fillId="0" borderId="1" xfId="0" applyFont="1" applyBorder="1"/>
    <xf numFmtId="0" fontId="10" fillId="0" borderId="0" xfId="0" applyFont="1"/>
    <xf numFmtId="0" fontId="9" fillId="0" borderId="0" xfId="0" applyFont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3" fontId="9" fillId="3" borderId="0" xfId="0" applyNumberFormat="1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center"/>
    </xf>
    <xf numFmtId="168" fontId="9" fillId="0" borderId="0" xfId="0" applyNumberFormat="1" applyFont="1"/>
    <xf numFmtId="0" fontId="4" fillId="0" borderId="1" xfId="0" applyFont="1" applyBorder="1" applyAlignment="1" applyProtection="1">
      <alignment horizontal="right" vertical="center"/>
      <protection locked="0"/>
    </xf>
    <xf numFmtId="168" fontId="9" fillId="0" borderId="0" xfId="0" applyNumberFormat="1" applyFont="1" applyAlignment="1">
      <alignment horizontal="center"/>
    </xf>
    <xf numFmtId="43" fontId="2" fillId="0" borderId="1" xfId="1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right"/>
    </xf>
    <xf numFmtId="43" fontId="3" fillId="0" borderId="1" xfId="1" applyNumberFormat="1" applyFont="1" applyBorder="1" applyAlignment="1">
      <alignment horizontal="center" vertical="center"/>
    </xf>
    <xf numFmtId="166" fontId="9" fillId="3" borderId="0" xfId="0" applyNumberFormat="1" applyFont="1" applyFill="1" applyBorder="1" applyAlignment="1">
      <alignment horizontal="center" vertical="center"/>
    </xf>
    <xf numFmtId="166" fontId="9" fillId="0" borderId="0" xfId="0" applyNumberFormat="1" applyFont="1" applyAlignment="1">
      <alignment horizontal="center"/>
    </xf>
    <xf numFmtId="4" fontId="10" fillId="0" borderId="0" xfId="0" applyNumberFormat="1" applyFont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9" fillId="0" borderId="7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7"/>
  <sheetViews>
    <sheetView tabSelected="1" topLeftCell="A33" zoomScaleNormal="100" workbookViewId="0">
      <selection activeCell="A36" sqref="A36:N36"/>
    </sheetView>
  </sheetViews>
  <sheetFormatPr defaultRowHeight="13.2" x14ac:dyDescent="0.25"/>
  <cols>
    <col min="1" max="1" width="5.88671875" style="2" customWidth="1"/>
    <col min="2" max="2" width="16.33203125" style="2" customWidth="1"/>
    <col min="3" max="3" width="8" style="4" customWidth="1"/>
    <col min="4" max="4" width="10.33203125" style="4" customWidth="1"/>
    <col min="5" max="5" width="10.109375" style="4" customWidth="1"/>
    <col min="6" max="6" width="7.44140625" style="3" customWidth="1"/>
    <col min="7" max="7" width="9.109375" style="3" customWidth="1"/>
    <col min="8" max="8" width="10.88671875" style="3" customWidth="1"/>
    <col min="9" max="10" width="8" style="5" customWidth="1"/>
    <col min="11" max="11" width="10" style="5" customWidth="1"/>
    <col min="12" max="12" width="9.109375" style="5" customWidth="1"/>
    <col min="13" max="13" width="8.88671875" style="3" customWidth="1"/>
    <col min="14" max="14" width="9.109375" style="5" customWidth="1"/>
    <col min="15" max="15" width="9.6640625" style="2" hidden="1" customWidth="1"/>
    <col min="16" max="16" width="8.109375" style="2" hidden="1" customWidth="1"/>
    <col min="17" max="17" width="10.88671875" style="2" hidden="1" customWidth="1"/>
    <col min="18" max="18" width="7.6640625" style="2" hidden="1" customWidth="1"/>
    <col min="19" max="22" width="0" style="3" hidden="1" customWidth="1"/>
    <col min="23" max="256" width="9.109375" style="3"/>
    <col min="257" max="257" width="5.88671875" style="3" customWidth="1"/>
    <col min="258" max="258" width="24.88671875" style="3" customWidth="1"/>
    <col min="259" max="259" width="8.109375" style="3" customWidth="1"/>
    <col min="260" max="260" width="11.5546875" style="3" bestFit="1" customWidth="1"/>
    <col min="261" max="261" width="10.109375" style="3" customWidth="1"/>
    <col min="262" max="262" width="8.44140625" style="3" customWidth="1"/>
    <col min="263" max="263" width="12.6640625" style="3" customWidth="1"/>
    <col min="264" max="264" width="11" style="3" customWidth="1"/>
    <col min="265" max="265" width="6.88671875" style="3" customWidth="1"/>
    <col min="266" max="266" width="8" style="3" customWidth="1"/>
    <col min="267" max="267" width="11.33203125" style="3" customWidth="1"/>
    <col min="268" max="268" width="9.109375" style="3" customWidth="1"/>
    <col min="269" max="269" width="8.88671875" style="3" customWidth="1"/>
    <col min="270" max="270" width="9.109375" style="3" customWidth="1"/>
    <col min="271" max="278" width="0" style="3" hidden="1" customWidth="1"/>
    <col min="279" max="512" width="9.109375" style="3"/>
    <col min="513" max="513" width="5.88671875" style="3" customWidth="1"/>
    <col min="514" max="514" width="24.88671875" style="3" customWidth="1"/>
    <col min="515" max="515" width="8.109375" style="3" customWidth="1"/>
    <col min="516" max="516" width="11.5546875" style="3" bestFit="1" customWidth="1"/>
    <col min="517" max="517" width="10.109375" style="3" customWidth="1"/>
    <col min="518" max="518" width="8.44140625" style="3" customWidth="1"/>
    <col min="519" max="519" width="12.6640625" style="3" customWidth="1"/>
    <col min="520" max="520" width="11" style="3" customWidth="1"/>
    <col min="521" max="521" width="6.88671875" style="3" customWidth="1"/>
    <col min="522" max="522" width="8" style="3" customWidth="1"/>
    <col min="523" max="523" width="11.33203125" style="3" customWidth="1"/>
    <col min="524" max="524" width="9.109375" style="3" customWidth="1"/>
    <col min="525" max="525" width="8.88671875" style="3" customWidth="1"/>
    <col min="526" max="526" width="9.109375" style="3" customWidth="1"/>
    <col min="527" max="534" width="0" style="3" hidden="1" customWidth="1"/>
    <col min="535" max="768" width="9.109375" style="3"/>
    <col min="769" max="769" width="5.88671875" style="3" customWidth="1"/>
    <col min="770" max="770" width="24.88671875" style="3" customWidth="1"/>
    <col min="771" max="771" width="8.109375" style="3" customWidth="1"/>
    <col min="772" max="772" width="11.5546875" style="3" bestFit="1" customWidth="1"/>
    <col min="773" max="773" width="10.109375" style="3" customWidth="1"/>
    <col min="774" max="774" width="8.44140625" style="3" customWidth="1"/>
    <col min="775" max="775" width="12.6640625" style="3" customWidth="1"/>
    <col min="776" max="776" width="11" style="3" customWidth="1"/>
    <col min="777" max="777" width="6.88671875" style="3" customWidth="1"/>
    <col min="778" max="778" width="8" style="3" customWidth="1"/>
    <col min="779" max="779" width="11.33203125" style="3" customWidth="1"/>
    <col min="780" max="780" width="9.109375" style="3" customWidth="1"/>
    <col min="781" max="781" width="8.88671875" style="3" customWidth="1"/>
    <col min="782" max="782" width="9.109375" style="3" customWidth="1"/>
    <col min="783" max="790" width="0" style="3" hidden="1" customWidth="1"/>
    <col min="791" max="1024" width="9.109375" style="3"/>
    <col min="1025" max="1025" width="5.88671875" style="3" customWidth="1"/>
    <col min="1026" max="1026" width="24.88671875" style="3" customWidth="1"/>
    <col min="1027" max="1027" width="8.109375" style="3" customWidth="1"/>
    <col min="1028" max="1028" width="11.5546875" style="3" bestFit="1" customWidth="1"/>
    <col min="1029" max="1029" width="10.109375" style="3" customWidth="1"/>
    <col min="1030" max="1030" width="8.44140625" style="3" customWidth="1"/>
    <col min="1031" max="1031" width="12.6640625" style="3" customWidth="1"/>
    <col min="1032" max="1032" width="11" style="3" customWidth="1"/>
    <col min="1033" max="1033" width="6.88671875" style="3" customWidth="1"/>
    <col min="1034" max="1034" width="8" style="3" customWidth="1"/>
    <col min="1035" max="1035" width="11.33203125" style="3" customWidth="1"/>
    <col min="1036" max="1036" width="9.109375" style="3" customWidth="1"/>
    <col min="1037" max="1037" width="8.88671875" style="3" customWidth="1"/>
    <col min="1038" max="1038" width="9.109375" style="3" customWidth="1"/>
    <col min="1039" max="1046" width="0" style="3" hidden="1" customWidth="1"/>
    <col min="1047" max="1280" width="9.109375" style="3"/>
    <col min="1281" max="1281" width="5.88671875" style="3" customWidth="1"/>
    <col min="1282" max="1282" width="24.88671875" style="3" customWidth="1"/>
    <col min="1283" max="1283" width="8.109375" style="3" customWidth="1"/>
    <col min="1284" max="1284" width="11.5546875" style="3" bestFit="1" customWidth="1"/>
    <col min="1285" max="1285" width="10.109375" style="3" customWidth="1"/>
    <col min="1286" max="1286" width="8.44140625" style="3" customWidth="1"/>
    <col min="1287" max="1287" width="12.6640625" style="3" customWidth="1"/>
    <col min="1288" max="1288" width="11" style="3" customWidth="1"/>
    <col min="1289" max="1289" width="6.88671875" style="3" customWidth="1"/>
    <col min="1290" max="1290" width="8" style="3" customWidth="1"/>
    <col min="1291" max="1291" width="11.33203125" style="3" customWidth="1"/>
    <col min="1292" max="1292" width="9.109375" style="3" customWidth="1"/>
    <col min="1293" max="1293" width="8.88671875" style="3" customWidth="1"/>
    <col min="1294" max="1294" width="9.109375" style="3" customWidth="1"/>
    <col min="1295" max="1302" width="0" style="3" hidden="1" customWidth="1"/>
    <col min="1303" max="1536" width="9.109375" style="3"/>
    <col min="1537" max="1537" width="5.88671875" style="3" customWidth="1"/>
    <col min="1538" max="1538" width="24.88671875" style="3" customWidth="1"/>
    <col min="1539" max="1539" width="8.109375" style="3" customWidth="1"/>
    <col min="1540" max="1540" width="11.5546875" style="3" bestFit="1" customWidth="1"/>
    <col min="1541" max="1541" width="10.109375" style="3" customWidth="1"/>
    <col min="1542" max="1542" width="8.44140625" style="3" customWidth="1"/>
    <col min="1543" max="1543" width="12.6640625" style="3" customWidth="1"/>
    <col min="1544" max="1544" width="11" style="3" customWidth="1"/>
    <col min="1545" max="1545" width="6.88671875" style="3" customWidth="1"/>
    <col min="1546" max="1546" width="8" style="3" customWidth="1"/>
    <col min="1547" max="1547" width="11.33203125" style="3" customWidth="1"/>
    <col min="1548" max="1548" width="9.109375" style="3" customWidth="1"/>
    <col min="1549" max="1549" width="8.88671875" style="3" customWidth="1"/>
    <col min="1550" max="1550" width="9.109375" style="3" customWidth="1"/>
    <col min="1551" max="1558" width="0" style="3" hidden="1" customWidth="1"/>
    <col min="1559" max="1792" width="9.109375" style="3"/>
    <col min="1793" max="1793" width="5.88671875" style="3" customWidth="1"/>
    <col min="1794" max="1794" width="24.88671875" style="3" customWidth="1"/>
    <col min="1795" max="1795" width="8.109375" style="3" customWidth="1"/>
    <col min="1796" max="1796" width="11.5546875" style="3" bestFit="1" customWidth="1"/>
    <col min="1797" max="1797" width="10.109375" style="3" customWidth="1"/>
    <col min="1798" max="1798" width="8.44140625" style="3" customWidth="1"/>
    <col min="1799" max="1799" width="12.6640625" style="3" customWidth="1"/>
    <col min="1800" max="1800" width="11" style="3" customWidth="1"/>
    <col min="1801" max="1801" width="6.88671875" style="3" customWidth="1"/>
    <col min="1802" max="1802" width="8" style="3" customWidth="1"/>
    <col min="1803" max="1803" width="11.33203125" style="3" customWidth="1"/>
    <col min="1804" max="1804" width="9.109375" style="3" customWidth="1"/>
    <col min="1805" max="1805" width="8.88671875" style="3" customWidth="1"/>
    <col min="1806" max="1806" width="9.109375" style="3" customWidth="1"/>
    <col min="1807" max="1814" width="0" style="3" hidden="1" customWidth="1"/>
    <col min="1815" max="2048" width="9.109375" style="3"/>
    <col min="2049" max="2049" width="5.88671875" style="3" customWidth="1"/>
    <col min="2050" max="2050" width="24.88671875" style="3" customWidth="1"/>
    <col min="2051" max="2051" width="8.109375" style="3" customWidth="1"/>
    <col min="2052" max="2052" width="11.5546875" style="3" bestFit="1" customWidth="1"/>
    <col min="2053" max="2053" width="10.109375" style="3" customWidth="1"/>
    <col min="2054" max="2054" width="8.44140625" style="3" customWidth="1"/>
    <col min="2055" max="2055" width="12.6640625" style="3" customWidth="1"/>
    <col min="2056" max="2056" width="11" style="3" customWidth="1"/>
    <col min="2057" max="2057" width="6.88671875" style="3" customWidth="1"/>
    <col min="2058" max="2058" width="8" style="3" customWidth="1"/>
    <col min="2059" max="2059" width="11.33203125" style="3" customWidth="1"/>
    <col min="2060" max="2060" width="9.109375" style="3" customWidth="1"/>
    <col min="2061" max="2061" width="8.88671875" style="3" customWidth="1"/>
    <col min="2062" max="2062" width="9.109375" style="3" customWidth="1"/>
    <col min="2063" max="2070" width="0" style="3" hidden="1" customWidth="1"/>
    <col min="2071" max="2304" width="9.109375" style="3"/>
    <col min="2305" max="2305" width="5.88671875" style="3" customWidth="1"/>
    <col min="2306" max="2306" width="24.88671875" style="3" customWidth="1"/>
    <col min="2307" max="2307" width="8.109375" style="3" customWidth="1"/>
    <col min="2308" max="2308" width="11.5546875" style="3" bestFit="1" customWidth="1"/>
    <col min="2309" max="2309" width="10.109375" style="3" customWidth="1"/>
    <col min="2310" max="2310" width="8.44140625" style="3" customWidth="1"/>
    <col min="2311" max="2311" width="12.6640625" style="3" customWidth="1"/>
    <col min="2312" max="2312" width="11" style="3" customWidth="1"/>
    <col min="2313" max="2313" width="6.88671875" style="3" customWidth="1"/>
    <col min="2314" max="2314" width="8" style="3" customWidth="1"/>
    <col min="2315" max="2315" width="11.33203125" style="3" customWidth="1"/>
    <col min="2316" max="2316" width="9.109375" style="3" customWidth="1"/>
    <col min="2317" max="2317" width="8.88671875" style="3" customWidth="1"/>
    <col min="2318" max="2318" width="9.109375" style="3" customWidth="1"/>
    <col min="2319" max="2326" width="0" style="3" hidden="1" customWidth="1"/>
    <col min="2327" max="2560" width="9.109375" style="3"/>
    <col min="2561" max="2561" width="5.88671875" style="3" customWidth="1"/>
    <col min="2562" max="2562" width="24.88671875" style="3" customWidth="1"/>
    <col min="2563" max="2563" width="8.109375" style="3" customWidth="1"/>
    <col min="2564" max="2564" width="11.5546875" style="3" bestFit="1" customWidth="1"/>
    <col min="2565" max="2565" width="10.109375" style="3" customWidth="1"/>
    <col min="2566" max="2566" width="8.44140625" style="3" customWidth="1"/>
    <col min="2567" max="2567" width="12.6640625" style="3" customWidth="1"/>
    <col min="2568" max="2568" width="11" style="3" customWidth="1"/>
    <col min="2569" max="2569" width="6.88671875" style="3" customWidth="1"/>
    <col min="2570" max="2570" width="8" style="3" customWidth="1"/>
    <col min="2571" max="2571" width="11.33203125" style="3" customWidth="1"/>
    <col min="2572" max="2572" width="9.109375" style="3" customWidth="1"/>
    <col min="2573" max="2573" width="8.88671875" style="3" customWidth="1"/>
    <col min="2574" max="2574" width="9.109375" style="3" customWidth="1"/>
    <col min="2575" max="2582" width="0" style="3" hidden="1" customWidth="1"/>
    <col min="2583" max="2816" width="9.109375" style="3"/>
    <col min="2817" max="2817" width="5.88671875" style="3" customWidth="1"/>
    <col min="2818" max="2818" width="24.88671875" style="3" customWidth="1"/>
    <col min="2819" max="2819" width="8.109375" style="3" customWidth="1"/>
    <col min="2820" max="2820" width="11.5546875" style="3" bestFit="1" customWidth="1"/>
    <col min="2821" max="2821" width="10.109375" style="3" customWidth="1"/>
    <col min="2822" max="2822" width="8.44140625" style="3" customWidth="1"/>
    <col min="2823" max="2823" width="12.6640625" style="3" customWidth="1"/>
    <col min="2824" max="2824" width="11" style="3" customWidth="1"/>
    <col min="2825" max="2825" width="6.88671875" style="3" customWidth="1"/>
    <col min="2826" max="2826" width="8" style="3" customWidth="1"/>
    <col min="2827" max="2827" width="11.33203125" style="3" customWidth="1"/>
    <col min="2828" max="2828" width="9.109375" style="3" customWidth="1"/>
    <col min="2829" max="2829" width="8.88671875" style="3" customWidth="1"/>
    <col min="2830" max="2830" width="9.109375" style="3" customWidth="1"/>
    <col min="2831" max="2838" width="0" style="3" hidden="1" customWidth="1"/>
    <col min="2839" max="3072" width="9.109375" style="3"/>
    <col min="3073" max="3073" width="5.88671875" style="3" customWidth="1"/>
    <col min="3074" max="3074" width="24.88671875" style="3" customWidth="1"/>
    <col min="3075" max="3075" width="8.109375" style="3" customWidth="1"/>
    <col min="3076" max="3076" width="11.5546875" style="3" bestFit="1" customWidth="1"/>
    <col min="3077" max="3077" width="10.109375" style="3" customWidth="1"/>
    <col min="3078" max="3078" width="8.44140625" style="3" customWidth="1"/>
    <col min="3079" max="3079" width="12.6640625" style="3" customWidth="1"/>
    <col min="3080" max="3080" width="11" style="3" customWidth="1"/>
    <col min="3081" max="3081" width="6.88671875" style="3" customWidth="1"/>
    <col min="3082" max="3082" width="8" style="3" customWidth="1"/>
    <col min="3083" max="3083" width="11.33203125" style="3" customWidth="1"/>
    <col min="3084" max="3084" width="9.109375" style="3" customWidth="1"/>
    <col min="3085" max="3085" width="8.88671875" style="3" customWidth="1"/>
    <col min="3086" max="3086" width="9.109375" style="3" customWidth="1"/>
    <col min="3087" max="3094" width="0" style="3" hidden="1" customWidth="1"/>
    <col min="3095" max="3328" width="9.109375" style="3"/>
    <col min="3329" max="3329" width="5.88671875" style="3" customWidth="1"/>
    <col min="3330" max="3330" width="24.88671875" style="3" customWidth="1"/>
    <col min="3331" max="3331" width="8.109375" style="3" customWidth="1"/>
    <col min="3332" max="3332" width="11.5546875" style="3" bestFit="1" customWidth="1"/>
    <col min="3333" max="3333" width="10.109375" style="3" customWidth="1"/>
    <col min="3334" max="3334" width="8.44140625" style="3" customWidth="1"/>
    <col min="3335" max="3335" width="12.6640625" style="3" customWidth="1"/>
    <col min="3336" max="3336" width="11" style="3" customWidth="1"/>
    <col min="3337" max="3337" width="6.88671875" style="3" customWidth="1"/>
    <col min="3338" max="3338" width="8" style="3" customWidth="1"/>
    <col min="3339" max="3339" width="11.33203125" style="3" customWidth="1"/>
    <col min="3340" max="3340" width="9.109375" style="3" customWidth="1"/>
    <col min="3341" max="3341" width="8.88671875" style="3" customWidth="1"/>
    <col min="3342" max="3342" width="9.109375" style="3" customWidth="1"/>
    <col min="3343" max="3350" width="0" style="3" hidden="1" customWidth="1"/>
    <col min="3351" max="3584" width="9.109375" style="3"/>
    <col min="3585" max="3585" width="5.88671875" style="3" customWidth="1"/>
    <col min="3586" max="3586" width="24.88671875" style="3" customWidth="1"/>
    <col min="3587" max="3587" width="8.109375" style="3" customWidth="1"/>
    <col min="3588" max="3588" width="11.5546875" style="3" bestFit="1" customWidth="1"/>
    <col min="3589" max="3589" width="10.109375" style="3" customWidth="1"/>
    <col min="3590" max="3590" width="8.44140625" style="3" customWidth="1"/>
    <col min="3591" max="3591" width="12.6640625" style="3" customWidth="1"/>
    <col min="3592" max="3592" width="11" style="3" customWidth="1"/>
    <col min="3593" max="3593" width="6.88671875" style="3" customWidth="1"/>
    <col min="3594" max="3594" width="8" style="3" customWidth="1"/>
    <col min="3595" max="3595" width="11.33203125" style="3" customWidth="1"/>
    <col min="3596" max="3596" width="9.109375" style="3" customWidth="1"/>
    <col min="3597" max="3597" width="8.88671875" style="3" customWidth="1"/>
    <col min="3598" max="3598" width="9.109375" style="3" customWidth="1"/>
    <col min="3599" max="3606" width="0" style="3" hidden="1" customWidth="1"/>
    <col min="3607" max="3840" width="9.109375" style="3"/>
    <col min="3841" max="3841" width="5.88671875" style="3" customWidth="1"/>
    <col min="3842" max="3842" width="24.88671875" style="3" customWidth="1"/>
    <col min="3843" max="3843" width="8.109375" style="3" customWidth="1"/>
    <col min="3844" max="3844" width="11.5546875" style="3" bestFit="1" customWidth="1"/>
    <col min="3845" max="3845" width="10.109375" style="3" customWidth="1"/>
    <col min="3846" max="3846" width="8.44140625" style="3" customWidth="1"/>
    <col min="3847" max="3847" width="12.6640625" style="3" customWidth="1"/>
    <col min="3848" max="3848" width="11" style="3" customWidth="1"/>
    <col min="3849" max="3849" width="6.88671875" style="3" customWidth="1"/>
    <col min="3850" max="3850" width="8" style="3" customWidth="1"/>
    <col min="3851" max="3851" width="11.33203125" style="3" customWidth="1"/>
    <col min="3852" max="3852" width="9.109375" style="3" customWidth="1"/>
    <col min="3853" max="3853" width="8.88671875" style="3" customWidth="1"/>
    <col min="3854" max="3854" width="9.109375" style="3" customWidth="1"/>
    <col min="3855" max="3862" width="0" style="3" hidden="1" customWidth="1"/>
    <col min="3863" max="4096" width="9.109375" style="3"/>
    <col min="4097" max="4097" width="5.88671875" style="3" customWidth="1"/>
    <col min="4098" max="4098" width="24.88671875" style="3" customWidth="1"/>
    <col min="4099" max="4099" width="8.109375" style="3" customWidth="1"/>
    <col min="4100" max="4100" width="11.5546875" style="3" bestFit="1" customWidth="1"/>
    <col min="4101" max="4101" width="10.109375" style="3" customWidth="1"/>
    <col min="4102" max="4102" width="8.44140625" style="3" customWidth="1"/>
    <col min="4103" max="4103" width="12.6640625" style="3" customWidth="1"/>
    <col min="4104" max="4104" width="11" style="3" customWidth="1"/>
    <col min="4105" max="4105" width="6.88671875" style="3" customWidth="1"/>
    <col min="4106" max="4106" width="8" style="3" customWidth="1"/>
    <col min="4107" max="4107" width="11.33203125" style="3" customWidth="1"/>
    <col min="4108" max="4108" width="9.109375" style="3" customWidth="1"/>
    <col min="4109" max="4109" width="8.88671875" style="3" customWidth="1"/>
    <col min="4110" max="4110" width="9.109375" style="3" customWidth="1"/>
    <col min="4111" max="4118" width="0" style="3" hidden="1" customWidth="1"/>
    <col min="4119" max="4352" width="9.109375" style="3"/>
    <col min="4353" max="4353" width="5.88671875" style="3" customWidth="1"/>
    <col min="4354" max="4354" width="24.88671875" style="3" customWidth="1"/>
    <col min="4355" max="4355" width="8.109375" style="3" customWidth="1"/>
    <col min="4356" max="4356" width="11.5546875" style="3" bestFit="1" customWidth="1"/>
    <col min="4357" max="4357" width="10.109375" style="3" customWidth="1"/>
    <col min="4358" max="4358" width="8.44140625" style="3" customWidth="1"/>
    <col min="4359" max="4359" width="12.6640625" style="3" customWidth="1"/>
    <col min="4360" max="4360" width="11" style="3" customWidth="1"/>
    <col min="4361" max="4361" width="6.88671875" style="3" customWidth="1"/>
    <col min="4362" max="4362" width="8" style="3" customWidth="1"/>
    <col min="4363" max="4363" width="11.33203125" style="3" customWidth="1"/>
    <col min="4364" max="4364" width="9.109375" style="3" customWidth="1"/>
    <col min="4365" max="4365" width="8.88671875" style="3" customWidth="1"/>
    <col min="4366" max="4366" width="9.109375" style="3" customWidth="1"/>
    <col min="4367" max="4374" width="0" style="3" hidden="1" customWidth="1"/>
    <col min="4375" max="4608" width="9.109375" style="3"/>
    <col min="4609" max="4609" width="5.88671875" style="3" customWidth="1"/>
    <col min="4610" max="4610" width="24.88671875" style="3" customWidth="1"/>
    <col min="4611" max="4611" width="8.109375" style="3" customWidth="1"/>
    <col min="4612" max="4612" width="11.5546875" style="3" bestFit="1" customWidth="1"/>
    <col min="4613" max="4613" width="10.109375" style="3" customWidth="1"/>
    <col min="4614" max="4614" width="8.44140625" style="3" customWidth="1"/>
    <col min="4615" max="4615" width="12.6640625" style="3" customWidth="1"/>
    <col min="4616" max="4616" width="11" style="3" customWidth="1"/>
    <col min="4617" max="4617" width="6.88671875" style="3" customWidth="1"/>
    <col min="4618" max="4618" width="8" style="3" customWidth="1"/>
    <col min="4619" max="4619" width="11.33203125" style="3" customWidth="1"/>
    <col min="4620" max="4620" width="9.109375" style="3" customWidth="1"/>
    <col min="4621" max="4621" width="8.88671875" style="3" customWidth="1"/>
    <col min="4622" max="4622" width="9.109375" style="3" customWidth="1"/>
    <col min="4623" max="4630" width="0" style="3" hidden="1" customWidth="1"/>
    <col min="4631" max="4864" width="9.109375" style="3"/>
    <col min="4865" max="4865" width="5.88671875" style="3" customWidth="1"/>
    <col min="4866" max="4866" width="24.88671875" style="3" customWidth="1"/>
    <col min="4867" max="4867" width="8.109375" style="3" customWidth="1"/>
    <col min="4868" max="4868" width="11.5546875" style="3" bestFit="1" customWidth="1"/>
    <col min="4869" max="4869" width="10.109375" style="3" customWidth="1"/>
    <col min="4870" max="4870" width="8.44140625" style="3" customWidth="1"/>
    <col min="4871" max="4871" width="12.6640625" style="3" customWidth="1"/>
    <col min="4872" max="4872" width="11" style="3" customWidth="1"/>
    <col min="4873" max="4873" width="6.88671875" style="3" customWidth="1"/>
    <col min="4874" max="4874" width="8" style="3" customWidth="1"/>
    <col min="4875" max="4875" width="11.33203125" style="3" customWidth="1"/>
    <col min="4876" max="4876" width="9.109375" style="3" customWidth="1"/>
    <col min="4877" max="4877" width="8.88671875" style="3" customWidth="1"/>
    <col min="4878" max="4878" width="9.109375" style="3" customWidth="1"/>
    <col min="4879" max="4886" width="0" style="3" hidden="1" customWidth="1"/>
    <col min="4887" max="5120" width="9.109375" style="3"/>
    <col min="5121" max="5121" width="5.88671875" style="3" customWidth="1"/>
    <col min="5122" max="5122" width="24.88671875" style="3" customWidth="1"/>
    <col min="5123" max="5123" width="8.109375" style="3" customWidth="1"/>
    <col min="5124" max="5124" width="11.5546875" style="3" bestFit="1" customWidth="1"/>
    <col min="5125" max="5125" width="10.109375" style="3" customWidth="1"/>
    <col min="5126" max="5126" width="8.44140625" style="3" customWidth="1"/>
    <col min="5127" max="5127" width="12.6640625" style="3" customWidth="1"/>
    <col min="5128" max="5128" width="11" style="3" customWidth="1"/>
    <col min="5129" max="5129" width="6.88671875" style="3" customWidth="1"/>
    <col min="5130" max="5130" width="8" style="3" customWidth="1"/>
    <col min="5131" max="5131" width="11.33203125" style="3" customWidth="1"/>
    <col min="5132" max="5132" width="9.109375" style="3" customWidth="1"/>
    <col min="5133" max="5133" width="8.88671875" style="3" customWidth="1"/>
    <col min="5134" max="5134" width="9.109375" style="3" customWidth="1"/>
    <col min="5135" max="5142" width="0" style="3" hidden="1" customWidth="1"/>
    <col min="5143" max="5376" width="9.109375" style="3"/>
    <col min="5377" max="5377" width="5.88671875" style="3" customWidth="1"/>
    <col min="5378" max="5378" width="24.88671875" style="3" customWidth="1"/>
    <col min="5379" max="5379" width="8.109375" style="3" customWidth="1"/>
    <col min="5380" max="5380" width="11.5546875" style="3" bestFit="1" customWidth="1"/>
    <col min="5381" max="5381" width="10.109375" style="3" customWidth="1"/>
    <col min="5382" max="5382" width="8.44140625" style="3" customWidth="1"/>
    <col min="5383" max="5383" width="12.6640625" style="3" customWidth="1"/>
    <col min="5384" max="5384" width="11" style="3" customWidth="1"/>
    <col min="5385" max="5385" width="6.88671875" style="3" customWidth="1"/>
    <col min="5386" max="5386" width="8" style="3" customWidth="1"/>
    <col min="5387" max="5387" width="11.33203125" style="3" customWidth="1"/>
    <col min="5388" max="5388" width="9.109375" style="3" customWidth="1"/>
    <col min="5389" max="5389" width="8.88671875" style="3" customWidth="1"/>
    <col min="5390" max="5390" width="9.109375" style="3" customWidth="1"/>
    <col min="5391" max="5398" width="0" style="3" hidden="1" customWidth="1"/>
    <col min="5399" max="5632" width="9.109375" style="3"/>
    <col min="5633" max="5633" width="5.88671875" style="3" customWidth="1"/>
    <col min="5634" max="5634" width="24.88671875" style="3" customWidth="1"/>
    <col min="5635" max="5635" width="8.109375" style="3" customWidth="1"/>
    <col min="5636" max="5636" width="11.5546875" style="3" bestFit="1" customWidth="1"/>
    <col min="5637" max="5637" width="10.109375" style="3" customWidth="1"/>
    <col min="5638" max="5638" width="8.44140625" style="3" customWidth="1"/>
    <col min="5639" max="5639" width="12.6640625" style="3" customWidth="1"/>
    <col min="5640" max="5640" width="11" style="3" customWidth="1"/>
    <col min="5641" max="5641" width="6.88671875" style="3" customWidth="1"/>
    <col min="5642" max="5642" width="8" style="3" customWidth="1"/>
    <col min="5643" max="5643" width="11.33203125" style="3" customWidth="1"/>
    <col min="5644" max="5644" width="9.109375" style="3" customWidth="1"/>
    <col min="5645" max="5645" width="8.88671875" style="3" customWidth="1"/>
    <col min="5646" max="5646" width="9.109375" style="3" customWidth="1"/>
    <col min="5647" max="5654" width="0" style="3" hidden="1" customWidth="1"/>
    <col min="5655" max="5888" width="9.109375" style="3"/>
    <col min="5889" max="5889" width="5.88671875" style="3" customWidth="1"/>
    <col min="5890" max="5890" width="24.88671875" style="3" customWidth="1"/>
    <col min="5891" max="5891" width="8.109375" style="3" customWidth="1"/>
    <col min="5892" max="5892" width="11.5546875" style="3" bestFit="1" customWidth="1"/>
    <col min="5893" max="5893" width="10.109375" style="3" customWidth="1"/>
    <col min="5894" max="5894" width="8.44140625" style="3" customWidth="1"/>
    <col min="5895" max="5895" width="12.6640625" style="3" customWidth="1"/>
    <col min="5896" max="5896" width="11" style="3" customWidth="1"/>
    <col min="5897" max="5897" width="6.88671875" style="3" customWidth="1"/>
    <col min="5898" max="5898" width="8" style="3" customWidth="1"/>
    <col min="5899" max="5899" width="11.33203125" style="3" customWidth="1"/>
    <col min="5900" max="5900" width="9.109375" style="3" customWidth="1"/>
    <col min="5901" max="5901" width="8.88671875" style="3" customWidth="1"/>
    <col min="5902" max="5902" width="9.109375" style="3" customWidth="1"/>
    <col min="5903" max="5910" width="0" style="3" hidden="1" customWidth="1"/>
    <col min="5911" max="6144" width="9.109375" style="3"/>
    <col min="6145" max="6145" width="5.88671875" style="3" customWidth="1"/>
    <col min="6146" max="6146" width="24.88671875" style="3" customWidth="1"/>
    <col min="6147" max="6147" width="8.109375" style="3" customWidth="1"/>
    <col min="6148" max="6148" width="11.5546875" style="3" bestFit="1" customWidth="1"/>
    <col min="6149" max="6149" width="10.109375" style="3" customWidth="1"/>
    <col min="6150" max="6150" width="8.44140625" style="3" customWidth="1"/>
    <col min="6151" max="6151" width="12.6640625" style="3" customWidth="1"/>
    <col min="6152" max="6152" width="11" style="3" customWidth="1"/>
    <col min="6153" max="6153" width="6.88671875" style="3" customWidth="1"/>
    <col min="6154" max="6154" width="8" style="3" customWidth="1"/>
    <col min="6155" max="6155" width="11.33203125" style="3" customWidth="1"/>
    <col min="6156" max="6156" width="9.109375" style="3" customWidth="1"/>
    <col min="6157" max="6157" width="8.88671875" style="3" customWidth="1"/>
    <col min="6158" max="6158" width="9.109375" style="3" customWidth="1"/>
    <col min="6159" max="6166" width="0" style="3" hidden="1" customWidth="1"/>
    <col min="6167" max="6400" width="9.109375" style="3"/>
    <col min="6401" max="6401" width="5.88671875" style="3" customWidth="1"/>
    <col min="6402" max="6402" width="24.88671875" style="3" customWidth="1"/>
    <col min="6403" max="6403" width="8.109375" style="3" customWidth="1"/>
    <col min="6404" max="6404" width="11.5546875" style="3" bestFit="1" customWidth="1"/>
    <col min="6405" max="6405" width="10.109375" style="3" customWidth="1"/>
    <col min="6406" max="6406" width="8.44140625" style="3" customWidth="1"/>
    <col min="6407" max="6407" width="12.6640625" style="3" customWidth="1"/>
    <col min="6408" max="6408" width="11" style="3" customWidth="1"/>
    <col min="6409" max="6409" width="6.88671875" style="3" customWidth="1"/>
    <col min="6410" max="6410" width="8" style="3" customWidth="1"/>
    <col min="6411" max="6411" width="11.33203125" style="3" customWidth="1"/>
    <col min="6412" max="6412" width="9.109375" style="3" customWidth="1"/>
    <col min="6413" max="6413" width="8.88671875" style="3" customWidth="1"/>
    <col min="6414" max="6414" width="9.109375" style="3" customWidth="1"/>
    <col min="6415" max="6422" width="0" style="3" hidden="1" customWidth="1"/>
    <col min="6423" max="6656" width="9.109375" style="3"/>
    <col min="6657" max="6657" width="5.88671875" style="3" customWidth="1"/>
    <col min="6658" max="6658" width="24.88671875" style="3" customWidth="1"/>
    <col min="6659" max="6659" width="8.109375" style="3" customWidth="1"/>
    <col min="6660" max="6660" width="11.5546875" style="3" bestFit="1" customWidth="1"/>
    <col min="6661" max="6661" width="10.109375" style="3" customWidth="1"/>
    <col min="6662" max="6662" width="8.44140625" style="3" customWidth="1"/>
    <col min="6663" max="6663" width="12.6640625" style="3" customWidth="1"/>
    <col min="6664" max="6664" width="11" style="3" customWidth="1"/>
    <col min="6665" max="6665" width="6.88671875" style="3" customWidth="1"/>
    <col min="6666" max="6666" width="8" style="3" customWidth="1"/>
    <col min="6667" max="6667" width="11.33203125" style="3" customWidth="1"/>
    <col min="6668" max="6668" width="9.109375" style="3" customWidth="1"/>
    <col min="6669" max="6669" width="8.88671875" style="3" customWidth="1"/>
    <col min="6670" max="6670" width="9.109375" style="3" customWidth="1"/>
    <col min="6671" max="6678" width="0" style="3" hidden="1" customWidth="1"/>
    <col min="6679" max="6912" width="9.109375" style="3"/>
    <col min="6913" max="6913" width="5.88671875" style="3" customWidth="1"/>
    <col min="6914" max="6914" width="24.88671875" style="3" customWidth="1"/>
    <col min="6915" max="6915" width="8.109375" style="3" customWidth="1"/>
    <col min="6916" max="6916" width="11.5546875" style="3" bestFit="1" customWidth="1"/>
    <col min="6917" max="6917" width="10.109375" style="3" customWidth="1"/>
    <col min="6918" max="6918" width="8.44140625" style="3" customWidth="1"/>
    <col min="6919" max="6919" width="12.6640625" style="3" customWidth="1"/>
    <col min="6920" max="6920" width="11" style="3" customWidth="1"/>
    <col min="6921" max="6921" width="6.88671875" style="3" customWidth="1"/>
    <col min="6922" max="6922" width="8" style="3" customWidth="1"/>
    <col min="6923" max="6923" width="11.33203125" style="3" customWidth="1"/>
    <col min="6924" max="6924" width="9.109375" style="3" customWidth="1"/>
    <col min="6925" max="6925" width="8.88671875" style="3" customWidth="1"/>
    <col min="6926" max="6926" width="9.109375" style="3" customWidth="1"/>
    <col min="6927" max="6934" width="0" style="3" hidden="1" customWidth="1"/>
    <col min="6935" max="7168" width="9.109375" style="3"/>
    <col min="7169" max="7169" width="5.88671875" style="3" customWidth="1"/>
    <col min="7170" max="7170" width="24.88671875" style="3" customWidth="1"/>
    <col min="7171" max="7171" width="8.109375" style="3" customWidth="1"/>
    <col min="7172" max="7172" width="11.5546875" style="3" bestFit="1" customWidth="1"/>
    <col min="7173" max="7173" width="10.109375" style="3" customWidth="1"/>
    <col min="7174" max="7174" width="8.44140625" style="3" customWidth="1"/>
    <col min="7175" max="7175" width="12.6640625" style="3" customWidth="1"/>
    <col min="7176" max="7176" width="11" style="3" customWidth="1"/>
    <col min="7177" max="7177" width="6.88671875" style="3" customWidth="1"/>
    <col min="7178" max="7178" width="8" style="3" customWidth="1"/>
    <col min="7179" max="7179" width="11.33203125" style="3" customWidth="1"/>
    <col min="7180" max="7180" width="9.109375" style="3" customWidth="1"/>
    <col min="7181" max="7181" width="8.88671875" style="3" customWidth="1"/>
    <col min="7182" max="7182" width="9.109375" style="3" customWidth="1"/>
    <col min="7183" max="7190" width="0" style="3" hidden="1" customWidth="1"/>
    <col min="7191" max="7424" width="9.109375" style="3"/>
    <col min="7425" max="7425" width="5.88671875" style="3" customWidth="1"/>
    <col min="7426" max="7426" width="24.88671875" style="3" customWidth="1"/>
    <col min="7427" max="7427" width="8.109375" style="3" customWidth="1"/>
    <col min="7428" max="7428" width="11.5546875" style="3" bestFit="1" customWidth="1"/>
    <col min="7429" max="7429" width="10.109375" style="3" customWidth="1"/>
    <col min="7430" max="7430" width="8.44140625" style="3" customWidth="1"/>
    <col min="7431" max="7431" width="12.6640625" style="3" customWidth="1"/>
    <col min="7432" max="7432" width="11" style="3" customWidth="1"/>
    <col min="7433" max="7433" width="6.88671875" style="3" customWidth="1"/>
    <col min="7434" max="7434" width="8" style="3" customWidth="1"/>
    <col min="7435" max="7435" width="11.33203125" style="3" customWidth="1"/>
    <col min="7436" max="7436" width="9.109375" style="3" customWidth="1"/>
    <col min="7437" max="7437" width="8.88671875" style="3" customWidth="1"/>
    <col min="7438" max="7438" width="9.109375" style="3" customWidth="1"/>
    <col min="7439" max="7446" width="0" style="3" hidden="1" customWidth="1"/>
    <col min="7447" max="7680" width="9.109375" style="3"/>
    <col min="7681" max="7681" width="5.88671875" style="3" customWidth="1"/>
    <col min="7682" max="7682" width="24.88671875" style="3" customWidth="1"/>
    <col min="7683" max="7683" width="8.109375" style="3" customWidth="1"/>
    <col min="7684" max="7684" width="11.5546875" style="3" bestFit="1" customWidth="1"/>
    <col min="7685" max="7685" width="10.109375" style="3" customWidth="1"/>
    <col min="7686" max="7686" width="8.44140625" style="3" customWidth="1"/>
    <col min="7687" max="7687" width="12.6640625" style="3" customWidth="1"/>
    <col min="7688" max="7688" width="11" style="3" customWidth="1"/>
    <col min="7689" max="7689" width="6.88671875" style="3" customWidth="1"/>
    <col min="7690" max="7690" width="8" style="3" customWidth="1"/>
    <col min="7691" max="7691" width="11.33203125" style="3" customWidth="1"/>
    <col min="7692" max="7692" width="9.109375" style="3" customWidth="1"/>
    <col min="7693" max="7693" width="8.88671875" style="3" customWidth="1"/>
    <col min="7694" max="7694" width="9.109375" style="3" customWidth="1"/>
    <col min="7695" max="7702" width="0" style="3" hidden="1" customWidth="1"/>
    <col min="7703" max="7936" width="9.109375" style="3"/>
    <col min="7937" max="7937" width="5.88671875" style="3" customWidth="1"/>
    <col min="7938" max="7938" width="24.88671875" style="3" customWidth="1"/>
    <col min="7939" max="7939" width="8.109375" style="3" customWidth="1"/>
    <col min="7940" max="7940" width="11.5546875" style="3" bestFit="1" customWidth="1"/>
    <col min="7941" max="7941" width="10.109375" style="3" customWidth="1"/>
    <col min="7942" max="7942" width="8.44140625" style="3" customWidth="1"/>
    <col min="7943" max="7943" width="12.6640625" style="3" customWidth="1"/>
    <col min="7944" max="7944" width="11" style="3" customWidth="1"/>
    <col min="7945" max="7945" width="6.88671875" style="3" customWidth="1"/>
    <col min="7946" max="7946" width="8" style="3" customWidth="1"/>
    <col min="7947" max="7947" width="11.33203125" style="3" customWidth="1"/>
    <col min="7948" max="7948" width="9.109375" style="3" customWidth="1"/>
    <col min="7949" max="7949" width="8.88671875" style="3" customWidth="1"/>
    <col min="7950" max="7950" width="9.109375" style="3" customWidth="1"/>
    <col min="7951" max="7958" width="0" style="3" hidden="1" customWidth="1"/>
    <col min="7959" max="8192" width="9.109375" style="3"/>
    <col min="8193" max="8193" width="5.88671875" style="3" customWidth="1"/>
    <col min="8194" max="8194" width="24.88671875" style="3" customWidth="1"/>
    <col min="8195" max="8195" width="8.109375" style="3" customWidth="1"/>
    <col min="8196" max="8196" width="11.5546875" style="3" bestFit="1" customWidth="1"/>
    <col min="8197" max="8197" width="10.109375" style="3" customWidth="1"/>
    <col min="8198" max="8198" width="8.44140625" style="3" customWidth="1"/>
    <col min="8199" max="8199" width="12.6640625" style="3" customWidth="1"/>
    <col min="8200" max="8200" width="11" style="3" customWidth="1"/>
    <col min="8201" max="8201" width="6.88671875" style="3" customWidth="1"/>
    <col min="8202" max="8202" width="8" style="3" customWidth="1"/>
    <col min="8203" max="8203" width="11.33203125" style="3" customWidth="1"/>
    <col min="8204" max="8204" width="9.109375" style="3" customWidth="1"/>
    <col min="8205" max="8205" width="8.88671875" style="3" customWidth="1"/>
    <col min="8206" max="8206" width="9.109375" style="3" customWidth="1"/>
    <col min="8207" max="8214" width="0" style="3" hidden="1" customWidth="1"/>
    <col min="8215" max="8448" width="9.109375" style="3"/>
    <col min="8449" max="8449" width="5.88671875" style="3" customWidth="1"/>
    <col min="8450" max="8450" width="24.88671875" style="3" customWidth="1"/>
    <col min="8451" max="8451" width="8.109375" style="3" customWidth="1"/>
    <col min="8452" max="8452" width="11.5546875" style="3" bestFit="1" customWidth="1"/>
    <col min="8453" max="8453" width="10.109375" style="3" customWidth="1"/>
    <col min="8454" max="8454" width="8.44140625" style="3" customWidth="1"/>
    <col min="8455" max="8455" width="12.6640625" style="3" customWidth="1"/>
    <col min="8456" max="8456" width="11" style="3" customWidth="1"/>
    <col min="8457" max="8457" width="6.88671875" style="3" customWidth="1"/>
    <col min="8458" max="8458" width="8" style="3" customWidth="1"/>
    <col min="8459" max="8459" width="11.33203125" style="3" customWidth="1"/>
    <col min="8460" max="8460" width="9.109375" style="3" customWidth="1"/>
    <col min="8461" max="8461" width="8.88671875" style="3" customWidth="1"/>
    <col min="8462" max="8462" width="9.109375" style="3" customWidth="1"/>
    <col min="8463" max="8470" width="0" style="3" hidden="1" customWidth="1"/>
    <col min="8471" max="8704" width="9.109375" style="3"/>
    <col min="8705" max="8705" width="5.88671875" style="3" customWidth="1"/>
    <col min="8706" max="8706" width="24.88671875" style="3" customWidth="1"/>
    <col min="8707" max="8707" width="8.109375" style="3" customWidth="1"/>
    <col min="8708" max="8708" width="11.5546875" style="3" bestFit="1" customWidth="1"/>
    <col min="8709" max="8709" width="10.109375" style="3" customWidth="1"/>
    <col min="8710" max="8710" width="8.44140625" style="3" customWidth="1"/>
    <col min="8711" max="8711" width="12.6640625" style="3" customWidth="1"/>
    <col min="8712" max="8712" width="11" style="3" customWidth="1"/>
    <col min="8713" max="8713" width="6.88671875" style="3" customWidth="1"/>
    <col min="8714" max="8714" width="8" style="3" customWidth="1"/>
    <col min="8715" max="8715" width="11.33203125" style="3" customWidth="1"/>
    <col min="8716" max="8716" width="9.109375" style="3" customWidth="1"/>
    <col min="8717" max="8717" width="8.88671875" style="3" customWidth="1"/>
    <col min="8718" max="8718" width="9.109375" style="3" customWidth="1"/>
    <col min="8719" max="8726" width="0" style="3" hidden="1" customWidth="1"/>
    <col min="8727" max="8960" width="9.109375" style="3"/>
    <col min="8961" max="8961" width="5.88671875" style="3" customWidth="1"/>
    <col min="8962" max="8962" width="24.88671875" style="3" customWidth="1"/>
    <col min="8963" max="8963" width="8.109375" style="3" customWidth="1"/>
    <col min="8964" max="8964" width="11.5546875" style="3" bestFit="1" customWidth="1"/>
    <col min="8965" max="8965" width="10.109375" style="3" customWidth="1"/>
    <col min="8966" max="8966" width="8.44140625" style="3" customWidth="1"/>
    <col min="8967" max="8967" width="12.6640625" style="3" customWidth="1"/>
    <col min="8968" max="8968" width="11" style="3" customWidth="1"/>
    <col min="8969" max="8969" width="6.88671875" style="3" customWidth="1"/>
    <col min="8970" max="8970" width="8" style="3" customWidth="1"/>
    <col min="8971" max="8971" width="11.33203125" style="3" customWidth="1"/>
    <col min="8972" max="8972" width="9.109375" style="3" customWidth="1"/>
    <col min="8973" max="8973" width="8.88671875" style="3" customWidth="1"/>
    <col min="8974" max="8974" width="9.109375" style="3" customWidth="1"/>
    <col min="8975" max="8982" width="0" style="3" hidden="1" customWidth="1"/>
    <col min="8983" max="9216" width="9.109375" style="3"/>
    <col min="9217" max="9217" width="5.88671875" style="3" customWidth="1"/>
    <col min="9218" max="9218" width="24.88671875" style="3" customWidth="1"/>
    <col min="9219" max="9219" width="8.109375" style="3" customWidth="1"/>
    <col min="9220" max="9220" width="11.5546875" style="3" bestFit="1" customWidth="1"/>
    <col min="9221" max="9221" width="10.109375" style="3" customWidth="1"/>
    <col min="9222" max="9222" width="8.44140625" style="3" customWidth="1"/>
    <col min="9223" max="9223" width="12.6640625" style="3" customWidth="1"/>
    <col min="9224" max="9224" width="11" style="3" customWidth="1"/>
    <col min="9225" max="9225" width="6.88671875" style="3" customWidth="1"/>
    <col min="9226" max="9226" width="8" style="3" customWidth="1"/>
    <col min="9227" max="9227" width="11.33203125" style="3" customWidth="1"/>
    <col min="9228" max="9228" width="9.109375" style="3" customWidth="1"/>
    <col min="9229" max="9229" width="8.88671875" style="3" customWidth="1"/>
    <col min="9230" max="9230" width="9.109375" style="3" customWidth="1"/>
    <col min="9231" max="9238" width="0" style="3" hidden="1" customWidth="1"/>
    <col min="9239" max="9472" width="9.109375" style="3"/>
    <col min="9473" max="9473" width="5.88671875" style="3" customWidth="1"/>
    <col min="9474" max="9474" width="24.88671875" style="3" customWidth="1"/>
    <col min="9475" max="9475" width="8.109375" style="3" customWidth="1"/>
    <col min="9476" max="9476" width="11.5546875" style="3" bestFit="1" customWidth="1"/>
    <col min="9477" max="9477" width="10.109375" style="3" customWidth="1"/>
    <col min="9478" max="9478" width="8.44140625" style="3" customWidth="1"/>
    <col min="9479" max="9479" width="12.6640625" style="3" customWidth="1"/>
    <col min="9480" max="9480" width="11" style="3" customWidth="1"/>
    <col min="9481" max="9481" width="6.88671875" style="3" customWidth="1"/>
    <col min="9482" max="9482" width="8" style="3" customWidth="1"/>
    <col min="9483" max="9483" width="11.33203125" style="3" customWidth="1"/>
    <col min="9484" max="9484" width="9.109375" style="3" customWidth="1"/>
    <col min="9485" max="9485" width="8.88671875" style="3" customWidth="1"/>
    <col min="9486" max="9486" width="9.109375" style="3" customWidth="1"/>
    <col min="9487" max="9494" width="0" style="3" hidden="1" customWidth="1"/>
    <col min="9495" max="9728" width="9.109375" style="3"/>
    <col min="9729" max="9729" width="5.88671875" style="3" customWidth="1"/>
    <col min="9730" max="9730" width="24.88671875" style="3" customWidth="1"/>
    <col min="9731" max="9731" width="8.109375" style="3" customWidth="1"/>
    <col min="9732" max="9732" width="11.5546875" style="3" bestFit="1" customWidth="1"/>
    <col min="9733" max="9733" width="10.109375" style="3" customWidth="1"/>
    <col min="9734" max="9734" width="8.44140625" style="3" customWidth="1"/>
    <col min="9735" max="9735" width="12.6640625" style="3" customWidth="1"/>
    <col min="9736" max="9736" width="11" style="3" customWidth="1"/>
    <col min="9737" max="9737" width="6.88671875" style="3" customWidth="1"/>
    <col min="9738" max="9738" width="8" style="3" customWidth="1"/>
    <col min="9739" max="9739" width="11.33203125" style="3" customWidth="1"/>
    <col min="9740" max="9740" width="9.109375" style="3" customWidth="1"/>
    <col min="9741" max="9741" width="8.88671875" style="3" customWidth="1"/>
    <col min="9742" max="9742" width="9.109375" style="3" customWidth="1"/>
    <col min="9743" max="9750" width="0" style="3" hidden="1" customWidth="1"/>
    <col min="9751" max="9984" width="9.109375" style="3"/>
    <col min="9985" max="9985" width="5.88671875" style="3" customWidth="1"/>
    <col min="9986" max="9986" width="24.88671875" style="3" customWidth="1"/>
    <col min="9987" max="9987" width="8.109375" style="3" customWidth="1"/>
    <col min="9988" max="9988" width="11.5546875" style="3" bestFit="1" customWidth="1"/>
    <col min="9989" max="9989" width="10.109375" style="3" customWidth="1"/>
    <col min="9990" max="9990" width="8.44140625" style="3" customWidth="1"/>
    <col min="9991" max="9991" width="12.6640625" style="3" customWidth="1"/>
    <col min="9992" max="9992" width="11" style="3" customWidth="1"/>
    <col min="9993" max="9993" width="6.88671875" style="3" customWidth="1"/>
    <col min="9994" max="9994" width="8" style="3" customWidth="1"/>
    <col min="9995" max="9995" width="11.33203125" style="3" customWidth="1"/>
    <col min="9996" max="9996" width="9.109375" style="3" customWidth="1"/>
    <col min="9997" max="9997" width="8.88671875" style="3" customWidth="1"/>
    <col min="9998" max="9998" width="9.109375" style="3" customWidth="1"/>
    <col min="9999" max="10006" width="0" style="3" hidden="1" customWidth="1"/>
    <col min="10007" max="10240" width="9.109375" style="3"/>
    <col min="10241" max="10241" width="5.88671875" style="3" customWidth="1"/>
    <col min="10242" max="10242" width="24.88671875" style="3" customWidth="1"/>
    <col min="10243" max="10243" width="8.109375" style="3" customWidth="1"/>
    <col min="10244" max="10244" width="11.5546875" style="3" bestFit="1" customWidth="1"/>
    <col min="10245" max="10245" width="10.109375" style="3" customWidth="1"/>
    <col min="10246" max="10246" width="8.44140625" style="3" customWidth="1"/>
    <col min="10247" max="10247" width="12.6640625" style="3" customWidth="1"/>
    <col min="10248" max="10248" width="11" style="3" customWidth="1"/>
    <col min="10249" max="10249" width="6.88671875" style="3" customWidth="1"/>
    <col min="10250" max="10250" width="8" style="3" customWidth="1"/>
    <col min="10251" max="10251" width="11.33203125" style="3" customWidth="1"/>
    <col min="10252" max="10252" width="9.109375" style="3" customWidth="1"/>
    <col min="10253" max="10253" width="8.88671875" style="3" customWidth="1"/>
    <col min="10254" max="10254" width="9.109375" style="3" customWidth="1"/>
    <col min="10255" max="10262" width="0" style="3" hidden="1" customWidth="1"/>
    <col min="10263" max="10496" width="9.109375" style="3"/>
    <col min="10497" max="10497" width="5.88671875" style="3" customWidth="1"/>
    <col min="10498" max="10498" width="24.88671875" style="3" customWidth="1"/>
    <col min="10499" max="10499" width="8.109375" style="3" customWidth="1"/>
    <col min="10500" max="10500" width="11.5546875" style="3" bestFit="1" customWidth="1"/>
    <col min="10501" max="10501" width="10.109375" style="3" customWidth="1"/>
    <col min="10502" max="10502" width="8.44140625" style="3" customWidth="1"/>
    <col min="10503" max="10503" width="12.6640625" style="3" customWidth="1"/>
    <col min="10504" max="10504" width="11" style="3" customWidth="1"/>
    <col min="10505" max="10505" width="6.88671875" style="3" customWidth="1"/>
    <col min="10506" max="10506" width="8" style="3" customWidth="1"/>
    <col min="10507" max="10507" width="11.33203125" style="3" customWidth="1"/>
    <col min="10508" max="10508" width="9.109375" style="3" customWidth="1"/>
    <col min="10509" max="10509" width="8.88671875" style="3" customWidth="1"/>
    <col min="10510" max="10510" width="9.109375" style="3" customWidth="1"/>
    <col min="10511" max="10518" width="0" style="3" hidden="1" customWidth="1"/>
    <col min="10519" max="10752" width="9.109375" style="3"/>
    <col min="10753" max="10753" width="5.88671875" style="3" customWidth="1"/>
    <col min="10754" max="10754" width="24.88671875" style="3" customWidth="1"/>
    <col min="10755" max="10755" width="8.109375" style="3" customWidth="1"/>
    <col min="10756" max="10756" width="11.5546875" style="3" bestFit="1" customWidth="1"/>
    <col min="10757" max="10757" width="10.109375" style="3" customWidth="1"/>
    <col min="10758" max="10758" width="8.44140625" style="3" customWidth="1"/>
    <col min="10759" max="10759" width="12.6640625" style="3" customWidth="1"/>
    <col min="10760" max="10760" width="11" style="3" customWidth="1"/>
    <col min="10761" max="10761" width="6.88671875" style="3" customWidth="1"/>
    <col min="10762" max="10762" width="8" style="3" customWidth="1"/>
    <col min="10763" max="10763" width="11.33203125" style="3" customWidth="1"/>
    <col min="10764" max="10764" width="9.109375" style="3" customWidth="1"/>
    <col min="10765" max="10765" width="8.88671875" style="3" customWidth="1"/>
    <col min="10766" max="10766" width="9.109375" style="3" customWidth="1"/>
    <col min="10767" max="10774" width="0" style="3" hidden="1" customWidth="1"/>
    <col min="10775" max="11008" width="9.109375" style="3"/>
    <col min="11009" max="11009" width="5.88671875" style="3" customWidth="1"/>
    <col min="11010" max="11010" width="24.88671875" style="3" customWidth="1"/>
    <col min="11011" max="11011" width="8.109375" style="3" customWidth="1"/>
    <col min="11012" max="11012" width="11.5546875" style="3" bestFit="1" customWidth="1"/>
    <col min="11013" max="11013" width="10.109375" style="3" customWidth="1"/>
    <col min="11014" max="11014" width="8.44140625" style="3" customWidth="1"/>
    <col min="11015" max="11015" width="12.6640625" style="3" customWidth="1"/>
    <col min="11016" max="11016" width="11" style="3" customWidth="1"/>
    <col min="11017" max="11017" width="6.88671875" style="3" customWidth="1"/>
    <col min="11018" max="11018" width="8" style="3" customWidth="1"/>
    <col min="11019" max="11019" width="11.33203125" style="3" customWidth="1"/>
    <col min="11020" max="11020" width="9.109375" style="3" customWidth="1"/>
    <col min="11021" max="11021" width="8.88671875" style="3" customWidth="1"/>
    <col min="11022" max="11022" width="9.109375" style="3" customWidth="1"/>
    <col min="11023" max="11030" width="0" style="3" hidden="1" customWidth="1"/>
    <col min="11031" max="11264" width="9.109375" style="3"/>
    <col min="11265" max="11265" width="5.88671875" style="3" customWidth="1"/>
    <col min="11266" max="11266" width="24.88671875" style="3" customWidth="1"/>
    <col min="11267" max="11267" width="8.109375" style="3" customWidth="1"/>
    <col min="11268" max="11268" width="11.5546875" style="3" bestFit="1" customWidth="1"/>
    <col min="11269" max="11269" width="10.109375" style="3" customWidth="1"/>
    <col min="11270" max="11270" width="8.44140625" style="3" customWidth="1"/>
    <col min="11271" max="11271" width="12.6640625" style="3" customWidth="1"/>
    <col min="11272" max="11272" width="11" style="3" customWidth="1"/>
    <col min="11273" max="11273" width="6.88671875" style="3" customWidth="1"/>
    <col min="11274" max="11274" width="8" style="3" customWidth="1"/>
    <col min="11275" max="11275" width="11.33203125" style="3" customWidth="1"/>
    <col min="11276" max="11276" width="9.109375" style="3" customWidth="1"/>
    <col min="11277" max="11277" width="8.88671875" style="3" customWidth="1"/>
    <col min="11278" max="11278" width="9.109375" style="3" customWidth="1"/>
    <col min="11279" max="11286" width="0" style="3" hidden="1" customWidth="1"/>
    <col min="11287" max="11520" width="9.109375" style="3"/>
    <col min="11521" max="11521" width="5.88671875" style="3" customWidth="1"/>
    <col min="11522" max="11522" width="24.88671875" style="3" customWidth="1"/>
    <col min="11523" max="11523" width="8.109375" style="3" customWidth="1"/>
    <col min="11524" max="11524" width="11.5546875" style="3" bestFit="1" customWidth="1"/>
    <col min="11525" max="11525" width="10.109375" style="3" customWidth="1"/>
    <col min="11526" max="11526" width="8.44140625" style="3" customWidth="1"/>
    <col min="11527" max="11527" width="12.6640625" style="3" customWidth="1"/>
    <col min="11528" max="11528" width="11" style="3" customWidth="1"/>
    <col min="11529" max="11529" width="6.88671875" style="3" customWidth="1"/>
    <col min="11530" max="11530" width="8" style="3" customWidth="1"/>
    <col min="11531" max="11531" width="11.33203125" style="3" customWidth="1"/>
    <col min="11532" max="11532" width="9.109375" style="3" customWidth="1"/>
    <col min="11533" max="11533" width="8.88671875" style="3" customWidth="1"/>
    <col min="11534" max="11534" width="9.109375" style="3" customWidth="1"/>
    <col min="11535" max="11542" width="0" style="3" hidden="1" customWidth="1"/>
    <col min="11543" max="11776" width="9.109375" style="3"/>
    <col min="11777" max="11777" width="5.88671875" style="3" customWidth="1"/>
    <col min="11778" max="11778" width="24.88671875" style="3" customWidth="1"/>
    <col min="11779" max="11779" width="8.109375" style="3" customWidth="1"/>
    <col min="11780" max="11780" width="11.5546875" style="3" bestFit="1" customWidth="1"/>
    <col min="11781" max="11781" width="10.109375" style="3" customWidth="1"/>
    <col min="11782" max="11782" width="8.44140625" style="3" customWidth="1"/>
    <col min="11783" max="11783" width="12.6640625" style="3" customWidth="1"/>
    <col min="11784" max="11784" width="11" style="3" customWidth="1"/>
    <col min="11785" max="11785" width="6.88671875" style="3" customWidth="1"/>
    <col min="11786" max="11786" width="8" style="3" customWidth="1"/>
    <col min="11787" max="11787" width="11.33203125" style="3" customWidth="1"/>
    <col min="11788" max="11788" width="9.109375" style="3" customWidth="1"/>
    <col min="11789" max="11789" width="8.88671875" style="3" customWidth="1"/>
    <col min="11790" max="11790" width="9.109375" style="3" customWidth="1"/>
    <col min="11791" max="11798" width="0" style="3" hidden="1" customWidth="1"/>
    <col min="11799" max="12032" width="9.109375" style="3"/>
    <col min="12033" max="12033" width="5.88671875" style="3" customWidth="1"/>
    <col min="12034" max="12034" width="24.88671875" style="3" customWidth="1"/>
    <col min="12035" max="12035" width="8.109375" style="3" customWidth="1"/>
    <col min="12036" max="12036" width="11.5546875" style="3" bestFit="1" customWidth="1"/>
    <col min="12037" max="12037" width="10.109375" style="3" customWidth="1"/>
    <col min="12038" max="12038" width="8.44140625" style="3" customWidth="1"/>
    <col min="12039" max="12039" width="12.6640625" style="3" customWidth="1"/>
    <col min="12040" max="12040" width="11" style="3" customWidth="1"/>
    <col min="12041" max="12041" width="6.88671875" style="3" customWidth="1"/>
    <col min="12042" max="12042" width="8" style="3" customWidth="1"/>
    <col min="12043" max="12043" width="11.33203125" style="3" customWidth="1"/>
    <col min="12044" max="12044" width="9.109375" style="3" customWidth="1"/>
    <col min="12045" max="12045" width="8.88671875" style="3" customWidth="1"/>
    <col min="12046" max="12046" width="9.109375" style="3" customWidth="1"/>
    <col min="12047" max="12054" width="0" style="3" hidden="1" customWidth="1"/>
    <col min="12055" max="12288" width="9.109375" style="3"/>
    <col min="12289" max="12289" width="5.88671875" style="3" customWidth="1"/>
    <col min="12290" max="12290" width="24.88671875" style="3" customWidth="1"/>
    <col min="12291" max="12291" width="8.109375" style="3" customWidth="1"/>
    <col min="12292" max="12292" width="11.5546875" style="3" bestFit="1" customWidth="1"/>
    <col min="12293" max="12293" width="10.109375" style="3" customWidth="1"/>
    <col min="12294" max="12294" width="8.44140625" style="3" customWidth="1"/>
    <col min="12295" max="12295" width="12.6640625" style="3" customWidth="1"/>
    <col min="12296" max="12296" width="11" style="3" customWidth="1"/>
    <col min="12297" max="12297" width="6.88671875" style="3" customWidth="1"/>
    <col min="12298" max="12298" width="8" style="3" customWidth="1"/>
    <col min="12299" max="12299" width="11.33203125" style="3" customWidth="1"/>
    <col min="12300" max="12300" width="9.109375" style="3" customWidth="1"/>
    <col min="12301" max="12301" width="8.88671875" style="3" customWidth="1"/>
    <col min="12302" max="12302" width="9.109375" style="3" customWidth="1"/>
    <col min="12303" max="12310" width="0" style="3" hidden="1" customWidth="1"/>
    <col min="12311" max="12544" width="9.109375" style="3"/>
    <col min="12545" max="12545" width="5.88671875" style="3" customWidth="1"/>
    <col min="12546" max="12546" width="24.88671875" style="3" customWidth="1"/>
    <col min="12547" max="12547" width="8.109375" style="3" customWidth="1"/>
    <col min="12548" max="12548" width="11.5546875" style="3" bestFit="1" customWidth="1"/>
    <col min="12549" max="12549" width="10.109375" style="3" customWidth="1"/>
    <col min="12550" max="12550" width="8.44140625" style="3" customWidth="1"/>
    <col min="12551" max="12551" width="12.6640625" style="3" customWidth="1"/>
    <col min="12552" max="12552" width="11" style="3" customWidth="1"/>
    <col min="12553" max="12553" width="6.88671875" style="3" customWidth="1"/>
    <col min="12554" max="12554" width="8" style="3" customWidth="1"/>
    <col min="12555" max="12555" width="11.33203125" style="3" customWidth="1"/>
    <col min="12556" max="12556" width="9.109375" style="3" customWidth="1"/>
    <col min="12557" max="12557" width="8.88671875" style="3" customWidth="1"/>
    <col min="12558" max="12558" width="9.109375" style="3" customWidth="1"/>
    <col min="12559" max="12566" width="0" style="3" hidden="1" customWidth="1"/>
    <col min="12567" max="12800" width="9.109375" style="3"/>
    <col min="12801" max="12801" width="5.88671875" style="3" customWidth="1"/>
    <col min="12802" max="12802" width="24.88671875" style="3" customWidth="1"/>
    <col min="12803" max="12803" width="8.109375" style="3" customWidth="1"/>
    <col min="12804" max="12804" width="11.5546875" style="3" bestFit="1" customWidth="1"/>
    <col min="12805" max="12805" width="10.109375" style="3" customWidth="1"/>
    <col min="12806" max="12806" width="8.44140625" style="3" customWidth="1"/>
    <col min="12807" max="12807" width="12.6640625" style="3" customWidth="1"/>
    <col min="12808" max="12808" width="11" style="3" customWidth="1"/>
    <col min="12809" max="12809" width="6.88671875" style="3" customWidth="1"/>
    <col min="12810" max="12810" width="8" style="3" customWidth="1"/>
    <col min="12811" max="12811" width="11.33203125" style="3" customWidth="1"/>
    <col min="12812" max="12812" width="9.109375" style="3" customWidth="1"/>
    <col min="12813" max="12813" width="8.88671875" style="3" customWidth="1"/>
    <col min="12814" max="12814" width="9.109375" style="3" customWidth="1"/>
    <col min="12815" max="12822" width="0" style="3" hidden="1" customWidth="1"/>
    <col min="12823" max="13056" width="9.109375" style="3"/>
    <col min="13057" max="13057" width="5.88671875" style="3" customWidth="1"/>
    <col min="13058" max="13058" width="24.88671875" style="3" customWidth="1"/>
    <col min="13059" max="13059" width="8.109375" style="3" customWidth="1"/>
    <col min="13060" max="13060" width="11.5546875" style="3" bestFit="1" customWidth="1"/>
    <col min="13061" max="13061" width="10.109375" style="3" customWidth="1"/>
    <col min="13062" max="13062" width="8.44140625" style="3" customWidth="1"/>
    <col min="13063" max="13063" width="12.6640625" style="3" customWidth="1"/>
    <col min="13064" max="13064" width="11" style="3" customWidth="1"/>
    <col min="13065" max="13065" width="6.88671875" style="3" customWidth="1"/>
    <col min="13066" max="13066" width="8" style="3" customWidth="1"/>
    <col min="13067" max="13067" width="11.33203125" style="3" customWidth="1"/>
    <col min="13068" max="13068" width="9.109375" style="3" customWidth="1"/>
    <col min="13069" max="13069" width="8.88671875" style="3" customWidth="1"/>
    <col min="13070" max="13070" width="9.109375" style="3" customWidth="1"/>
    <col min="13071" max="13078" width="0" style="3" hidden="1" customWidth="1"/>
    <col min="13079" max="13312" width="9.109375" style="3"/>
    <col min="13313" max="13313" width="5.88671875" style="3" customWidth="1"/>
    <col min="13314" max="13314" width="24.88671875" style="3" customWidth="1"/>
    <col min="13315" max="13315" width="8.109375" style="3" customWidth="1"/>
    <col min="13316" max="13316" width="11.5546875" style="3" bestFit="1" customWidth="1"/>
    <col min="13317" max="13317" width="10.109375" style="3" customWidth="1"/>
    <col min="13318" max="13318" width="8.44140625" style="3" customWidth="1"/>
    <col min="13319" max="13319" width="12.6640625" style="3" customWidth="1"/>
    <col min="13320" max="13320" width="11" style="3" customWidth="1"/>
    <col min="13321" max="13321" width="6.88671875" style="3" customWidth="1"/>
    <col min="13322" max="13322" width="8" style="3" customWidth="1"/>
    <col min="13323" max="13323" width="11.33203125" style="3" customWidth="1"/>
    <col min="13324" max="13324" width="9.109375" style="3" customWidth="1"/>
    <col min="13325" max="13325" width="8.88671875" style="3" customWidth="1"/>
    <col min="13326" max="13326" width="9.109375" style="3" customWidth="1"/>
    <col min="13327" max="13334" width="0" style="3" hidden="1" customWidth="1"/>
    <col min="13335" max="13568" width="9.109375" style="3"/>
    <col min="13569" max="13569" width="5.88671875" style="3" customWidth="1"/>
    <col min="13570" max="13570" width="24.88671875" style="3" customWidth="1"/>
    <col min="13571" max="13571" width="8.109375" style="3" customWidth="1"/>
    <col min="13572" max="13572" width="11.5546875" style="3" bestFit="1" customWidth="1"/>
    <col min="13573" max="13573" width="10.109375" style="3" customWidth="1"/>
    <col min="13574" max="13574" width="8.44140625" style="3" customWidth="1"/>
    <col min="13575" max="13575" width="12.6640625" style="3" customWidth="1"/>
    <col min="13576" max="13576" width="11" style="3" customWidth="1"/>
    <col min="13577" max="13577" width="6.88671875" style="3" customWidth="1"/>
    <col min="13578" max="13578" width="8" style="3" customWidth="1"/>
    <col min="13579" max="13579" width="11.33203125" style="3" customWidth="1"/>
    <col min="13580" max="13580" width="9.109375" style="3" customWidth="1"/>
    <col min="13581" max="13581" width="8.88671875" style="3" customWidth="1"/>
    <col min="13582" max="13582" width="9.109375" style="3" customWidth="1"/>
    <col min="13583" max="13590" width="0" style="3" hidden="1" customWidth="1"/>
    <col min="13591" max="13824" width="9.109375" style="3"/>
    <col min="13825" max="13825" width="5.88671875" style="3" customWidth="1"/>
    <col min="13826" max="13826" width="24.88671875" style="3" customWidth="1"/>
    <col min="13827" max="13827" width="8.109375" style="3" customWidth="1"/>
    <col min="13828" max="13828" width="11.5546875" style="3" bestFit="1" customWidth="1"/>
    <col min="13829" max="13829" width="10.109375" style="3" customWidth="1"/>
    <col min="13830" max="13830" width="8.44140625" style="3" customWidth="1"/>
    <col min="13831" max="13831" width="12.6640625" style="3" customWidth="1"/>
    <col min="13832" max="13832" width="11" style="3" customWidth="1"/>
    <col min="13833" max="13833" width="6.88671875" style="3" customWidth="1"/>
    <col min="13834" max="13834" width="8" style="3" customWidth="1"/>
    <col min="13835" max="13835" width="11.33203125" style="3" customWidth="1"/>
    <col min="13836" max="13836" width="9.109375" style="3" customWidth="1"/>
    <col min="13837" max="13837" width="8.88671875" style="3" customWidth="1"/>
    <col min="13838" max="13838" width="9.109375" style="3" customWidth="1"/>
    <col min="13839" max="13846" width="0" style="3" hidden="1" customWidth="1"/>
    <col min="13847" max="14080" width="9.109375" style="3"/>
    <col min="14081" max="14081" width="5.88671875" style="3" customWidth="1"/>
    <col min="14082" max="14082" width="24.88671875" style="3" customWidth="1"/>
    <col min="14083" max="14083" width="8.109375" style="3" customWidth="1"/>
    <col min="14084" max="14084" width="11.5546875" style="3" bestFit="1" customWidth="1"/>
    <col min="14085" max="14085" width="10.109375" style="3" customWidth="1"/>
    <col min="14086" max="14086" width="8.44140625" style="3" customWidth="1"/>
    <col min="14087" max="14087" width="12.6640625" style="3" customWidth="1"/>
    <col min="14088" max="14088" width="11" style="3" customWidth="1"/>
    <col min="14089" max="14089" width="6.88671875" style="3" customWidth="1"/>
    <col min="14090" max="14090" width="8" style="3" customWidth="1"/>
    <col min="14091" max="14091" width="11.33203125" style="3" customWidth="1"/>
    <col min="14092" max="14092" width="9.109375" style="3" customWidth="1"/>
    <col min="14093" max="14093" width="8.88671875" style="3" customWidth="1"/>
    <col min="14094" max="14094" width="9.109375" style="3" customWidth="1"/>
    <col min="14095" max="14102" width="0" style="3" hidden="1" customWidth="1"/>
    <col min="14103" max="14336" width="9.109375" style="3"/>
    <col min="14337" max="14337" width="5.88671875" style="3" customWidth="1"/>
    <col min="14338" max="14338" width="24.88671875" style="3" customWidth="1"/>
    <col min="14339" max="14339" width="8.109375" style="3" customWidth="1"/>
    <col min="14340" max="14340" width="11.5546875" style="3" bestFit="1" customWidth="1"/>
    <col min="14341" max="14341" width="10.109375" style="3" customWidth="1"/>
    <col min="14342" max="14342" width="8.44140625" style="3" customWidth="1"/>
    <col min="14343" max="14343" width="12.6640625" style="3" customWidth="1"/>
    <col min="14344" max="14344" width="11" style="3" customWidth="1"/>
    <col min="14345" max="14345" width="6.88671875" style="3" customWidth="1"/>
    <col min="14346" max="14346" width="8" style="3" customWidth="1"/>
    <col min="14347" max="14347" width="11.33203125" style="3" customWidth="1"/>
    <col min="14348" max="14348" width="9.109375" style="3" customWidth="1"/>
    <col min="14349" max="14349" width="8.88671875" style="3" customWidth="1"/>
    <col min="14350" max="14350" width="9.109375" style="3" customWidth="1"/>
    <col min="14351" max="14358" width="0" style="3" hidden="1" customWidth="1"/>
    <col min="14359" max="14592" width="9.109375" style="3"/>
    <col min="14593" max="14593" width="5.88671875" style="3" customWidth="1"/>
    <col min="14594" max="14594" width="24.88671875" style="3" customWidth="1"/>
    <col min="14595" max="14595" width="8.109375" style="3" customWidth="1"/>
    <col min="14596" max="14596" width="11.5546875" style="3" bestFit="1" customWidth="1"/>
    <col min="14597" max="14597" width="10.109375" style="3" customWidth="1"/>
    <col min="14598" max="14598" width="8.44140625" style="3" customWidth="1"/>
    <col min="14599" max="14599" width="12.6640625" style="3" customWidth="1"/>
    <col min="14600" max="14600" width="11" style="3" customWidth="1"/>
    <col min="14601" max="14601" width="6.88671875" style="3" customWidth="1"/>
    <col min="14602" max="14602" width="8" style="3" customWidth="1"/>
    <col min="14603" max="14603" width="11.33203125" style="3" customWidth="1"/>
    <col min="14604" max="14604" width="9.109375" style="3" customWidth="1"/>
    <col min="14605" max="14605" width="8.88671875" style="3" customWidth="1"/>
    <col min="14606" max="14606" width="9.109375" style="3" customWidth="1"/>
    <col min="14607" max="14614" width="0" style="3" hidden="1" customWidth="1"/>
    <col min="14615" max="14848" width="9.109375" style="3"/>
    <col min="14849" max="14849" width="5.88671875" style="3" customWidth="1"/>
    <col min="14850" max="14850" width="24.88671875" style="3" customWidth="1"/>
    <col min="14851" max="14851" width="8.109375" style="3" customWidth="1"/>
    <col min="14852" max="14852" width="11.5546875" style="3" bestFit="1" customWidth="1"/>
    <col min="14853" max="14853" width="10.109375" style="3" customWidth="1"/>
    <col min="14854" max="14854" width="8.44140625" style="3" customWidth="1"/>
    <col min="14855" max="14855" width="12.6640625" style="3" customWidth="1"/>
    <col min="14856" max="14856" width="11" style="3" customWidth="1"/>
    <col min="14857" max="14857" width="6.88671875" style="3" customWidth="1"/>
    <col min="14858" max="14858" width="8" style="3" customWidth="1"/>
    <col min="14859" max="14859" width="11.33203125" style="3" customWidth="1"/>
    <col min="14860" max="14860" width="9.109375" style="3" customWidth="1"/>
    <col min="14861" max="14861" width="8.88671875" style="3" customWidth="1"/>
    <col min="14862" max="14862" width="9.109375" style="3" customWidth="1"/>
    <col min="14863" max="14870" width="0" style="3" hidden="1" customWidth="1"/>
    <col min="14871" max="15104" width="9.109375" style="3"/>
    <col min="15105" max="15105" width="5.88671875" style="3" customWidth="1"/>
    <col min="15106" max="15106" width="24.88671875" style="3" customWidth="1"/>
    <col min="15107" max="15107" width="8.109375" style="3" customWidth="1"/>
    <col min="15108" max="15108" width="11.5546875" style="3" bestFit="1" customWidth="1"/>
    <col min="15109" max="15109" width="10.109375" style="3" customWidth="1"/>
    <col min="15110" max="15110" width="8.44140625" style="3" customWidth="1"/>
    <col min="15111" max="15111" width="12.6640625" style="3" customWidth="1"/>
    <col min="15112" max="15112" width="11" style="3" customWidth="1"/>
    <col min="15113" max="15113" width="6.88671875" style="3" customWidth="1"/>
    <col min="15114" max="15114" width="8" style="3" customWidth="1"/>
    <col min="15115" max="15115" width="11.33203125" style="3" customWidth="1"/>
    <col min="15116" max="15116" width="9.109375" style="3" customWidth="1"/>
    <col min="15117" max="15117" width="8.88671875" style="3" customWidth="1"/>
    <col min="15118" max="15118" width="9.109375" style="3" customWidth="1"/>
    <col min="15119" max="15126" width="0" style="3" hidden="1" customWidth="1"/>
    <col min="15127" max="15360" width="9.109375" style="3"/>
    <col min="15361" max="15361" width="5.88671875" style="3" customWidth="1"/>
    <col min="15362" max="15362" width="24.88671875" style="3" customWidth="1"/>
    <col min="15363" max="15363" width="8.109375" style="3" customWidth="1"/>
    <col min="15364" max="15364" width="11.5546875" style="3" bestFit="1" customWidth="1"/>
    <col min="15365" max="15365" width="10.109375" style="3" customWidth="1"/>
    <col min="15366" max="15366" width="8.44140625" style="3" customWidth="1"/>
    <col min="15367" max="15367" width="12.6640625" style="3" customWidth="1"/>
    <col min="15368" max="15368" width="11" style="3" customWidth="1"/>
    <col min="15369" max="15369" width="6.88671875" style="3" customWidth="1"/>
    <col min="15370" max="15370" width="8" style="3" customWidth="1"/>
    <col min="15371" max="15371" width="11.33203125" style="3" customWidth="1"/>
    <col min="15372" max="15372" width="9.109375" style="3" customWidth="1"/>
    <col min="15373" max="15373" width="8.88671875" style="3" customWidth="1"/>
    <col min="15374" max="15374" width="9.109375" style="3" customWidth="1"/>
    <col min="15375" max="15382" width="0" style="3" hidden="1" customWidth="1"/>
    <col min="15383" max="15616" width="9.109375" style="3"/>
    <col min="15617" max="15617" width="5.88671875" style="3" customWidth="1"/>
    <col min="15618" max="15618" width="24.88671875" style="3" customWidth="1"/>
    <col min="15619" max="15619" width="8.109375" style="3" customWidth="1"/>
    <col min="15620" max="15620" width="11.5546875" style="3" bestFit="1" customWidth="1"/>
    <col min="15621" max="15621" width="10.109375" style="3" customWidth="1"/>
    <col min="15622" max="15622" width="8.44140625" style="3" customWidth="1"/>
    <col min="15623" max="15623" width="12.6640625" style="3" customWidth="1"/>
    <col min="15624" max="15624" width="11" style="3" customWidth="1"/>
    <col min="15625" max="15625" width="6.88671875" style="3" customWidth="1"/>
    <col min="15626" max="15626" width="8" style="3" customWidth="1"/>
    <col min="15627" max="15627" width="11.33203125" style="3" customWidth="1"/>
    <col min="15628" max="15628" width="9.109375" style="3" customWidth="1"/>
    <col min="15629" max="15629" width="8.88671875" style="3" customWidth="1"/>
    <col min="15630" max="15630" width="9.109375" style="3" customWidth="1"/>
    <col min="15631" max="15638" width="0" style="3" hidden="1" customWidth="1"/>
    <col min="15639" max="15872" width="9.109375" style="3"/>
    <col min="15873" max="15873" width="5.88671875" style="3" customWidth="1"/>
    <col min="15874" max="15874" width="24.88671875" style="3" customWidth="1"/>
    <col min="15875" max="15875" width="8.109375" style="3" customWidth="1"/>
    <col min="15876" max="15876" width="11.5546875" style="3" bestFit="1" customWidth="1"/>
    <col min="15877" max="15877" width="10.109375" style="3" customWidth="1"/>
    <col min="15878" max="15878" width="8.44140625" style="3" customWidth="1"/>
    <col min="15879" max="15879" width="12.6640625" style="3" customWidth="1"/>
    <col min="15880" max="15880" width="11" style="3" customWidth="1"/>
    <col min="15881" max="15881" width="6.88671875" style="3" customWidth="1"/>
    <col min="15882" max="15882" width="8" style="3" customWidth="1"/>
    <col min="15883" max="15883" width="11.33203125" style="3" customWidth="1"/>
    <col min="15884" max="15884" width="9.109375" style="3" customWidth="1"/>
    <col min="15885" max="15885" width="8.88671875" style="3" customWidth="1"/>
    <col min="15886" max="15886" width="9.109375" style="3" customWidth="1"/>
    <col min="15887" max="15894" width="0" style="3" hidden="1" customWidth="1"/>
    <col min="15895" max="16128" width="9.109375" style="3"/>
    <col min="16129" max="16129" width="5.88671875" style="3" customWidth="1"/>
    <col min="16130" max="16130" width="24.88671875" style="3" customWidth="1"/>
    <col min="16131" max="16131" width="8.109375" style="3" customWidth="1"/>
    <col min="16132" max="16132" width="11.5546875" style="3" bestFit="1" customWidth="1"/>
    <col min="16133" max="16133" width="10.109375" style="3" customWidth="1"/>
    <col min="16134" max="16134" width="8.44140625" style="3" customWidth="1"/>
    <col min="16135" max="16135" width="12.6640625" style="3" customWidth="1"/>
    <col min="16136" max="16136" width="11" style="3" customWidth="1"/>
    <col min="16137" max="16137" width="6.88671875" style="3" customWidth="1"/>
    <col min="16138" max="16138" width="8" style="3" customWidth="1"/>
    <col min="16139" max="16139" width="11.33203125" style="3" customWidth="1"/>
    <col min="16140" max="16140" width="9.109375" style="3" customWidth="1"/>
    <col min="16141" max="16141" width="8.88671875" style="3" customWidth="1"/>
    <col min="16142" max="16142" width="9.109375" style="3" customWidth="1"/>
    <col min="16143" max="16150" width="0" style="3" hidden="1" customWidth="1"/>
    <col min="16151" max="16384" width="9.109375" style="3"/>
  </cols>
  <sheetData>
    <row r="1" spans="1:20" ht="22.5" hidden="1" customHeight="1" x14ac:dyDescent="0.3">
      <c r="A1" s="107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20" ht="13.8" hidden="1" x14ac:dyDescent="0.25">
      <c r="A2" s="108" t="s">
        <v>1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</row>
    <row r="3" spans="1:20" hidden="1" x14ac:dyDescent="0.25"/>
    <row r="4" spans="1:20" ht="12.75" hidden="1" customHeight="1" x14ac:dyDescent="0.25">
      <c r="A4" s="109" t="s">
        <v>2</v>
      </c>
      <c r="B4" s="109" t="s">
        <v>3</v>
      </c>
      <c r="C4" s="110" t="s">
        <v>4</v>
      </c>
      <c r="D4" s="111"/>
      <c r="E4" s="112"/>
      <c r="F4" s="113" t="s">
        <v>5</v>
      </c>
      <c r="G4" s="113"/>
      <c r="H4" s="113"/>
      <c r="I4" s="114" t="s">
        <v>6</v>
      </c>
      <c r="J4" s="114"/>
      <c r="K4" s="114"/>
      <c r="L4" s="114"/>
      <c r="M4" s="114"/>
      <c r="N4" s="114"/>
      <c r="O4" s="115" t="s">
        <v>7</v>
      </c>
      <c r="P4" s="116"/>
      <c r="Q4" s="116"/>
      <c r="R4" s="117"/>
      <c r="S4" s="118" t="s">
        <v>8</v>
      </c>
      <c r="T4" s="118"/>
    </row>
    <row r="5" spans="1:20" ht="33" hidden="1" customHeight="1" x14ac:dyDescent="0.25">
      <c r="A5" s="109"/>
      <c r="B5" s="109"/>
      <c r="C5" s="114" t="s">
        <v>9</v>
      </c>
      <c r="D5" s="114" t="s">
        <v>10</v>
      </c>
      <c r="E5" s="114"/>
      <c r="F5" s="114" t="s">
        <v>9</v>
      </c>
      <c r="G5" s="114" t="s">
        <v>10</v>
      </c>
      <c r="H5" s="114"/>
      <c r="I5" s="114" t="s">
        <v>9</v>
      </c>
      <c r="J5" s="114" t="s">
        <v>11</v>
      </c>
      <c r="K5" s="114" t="s">
        <v>12</v>
      </c>
      <c r="L5" s="114"/>
      <c r="M5" s="114" t="s">
        <v>13</v>
      </c>
      <c r="N5" s="114"/>
      <c r="O5" s="122" t="s">
        <v>14</v>
      </c>
      <c r="P5" s="123" t="s">
        <v>11</v>
      </c>
      <c r="Q5" s="122" t="s">
        <v>15</v>
      </c>
      <c r="R5" s="123" t="s">
        <v>11</v>
      </c>
      <c r="S5" s="118"/>
      <c r="T5" s="118"/>
    </row>
    <row r="6" spans="1:20" ht="26.4" hidden="1" x14ac:dyDescent="0.25">
      <c r="A6" s="109"/>
      <c r="B6" s="109"/>
      <c r="C6" s="114"/>
      <c r="D6" s="6" t="s">
        <v>16</v>
      </c>
      <c r="E6" s="6" t="s">
        <v>17</v>
      </c>
      <c r="F6" s="114"/>
      <c r="G6" s="6" t="s">
        <v>16</v>
      </c>
      <c r="H6" s="6" t="s">
        <v>17</v>
      </c>
      <c r="I6" s="114"/>
      <c r="J6" s="114"/>
      <c r="K6" s="6" t="s">
        <v>16</v>
      </c>
      <c r="L6" s="6" t="s">
        <v>11</v>
      </c>
      <c r="M6" s="6" t="s">
        <v>17</v>
      </c>
      <c r="N6" s="6" t="s">
        <v>11</v>
      </c>
      <c r="O6" s="122"/>
      <c r="P6" s="123"/>
      <c r="Q6" s="122"/>
      <c r="R6" s="123"/>
      <c r="S6" s="7" t="s">
        <v>18</v>
      </c>
      <c r="T6" s="7" t="s">
        <v>19</v>
      </c>
    </row>
    <row r="7" spans="1:20" ht="13.8" hidden="1" x14ac:dyDescent="0.25">
      <c r="A7" s="8">
        <v>1</v>
      </c>
      <c r="B7" s="9" t="s">
        <v>20</v>
      </c>
      <c r="C7" s="10">
        <v>1</v>
      </c>
      <c r="D7" s="11">
        <v>0</v>
      </c>
      <c r="E7" s="12">
        <v>0</v>
      </c>
      <c r="F7" s="10">
        <v>1</v>
      </c>
      <c r="G7" s="11">
        <v>1.4830000000000001</v>
      </c>
      <c r="H7" s="12">
        <v>0</v>
      </c>
      <c r="I7" s="10">
        <f>F7-C7</f>
        <v>0</v>
      </c>
      <c r="J7" s="13">
        <f>I7/C7*100</f>
        <v>0</v>
      </c>
      <c r="K7" s="14">
        <f>G7-D7</f>
        <v>1.4830000000000001</v>
      </c>
      <c r="L7" s="13" t="e">
        <f>K7/D7*100</f>
        <v>#DIV/0!</v>
      </c>
      <c r="M7" s="15">
        <f>H7-E7</f>
        <v>0</v>
      </c>
      <c r="N7" s="13" t="e">
        <f>M7/E7*100</f>
        <v>#DIV/0!</v>
      </c>
      <c r="O7" s="16">
        <v>1</v>
      </c>
      <c r="P7" s="17">
        <f>O7/F7*100</f>
        <v>100</v>
      </c>
      <c r="Q7" s="16">
        <v>0</v>
      </c>
      <c r="R7" s="17">
        <f>Q7/F7*100</f>
        <v>0</v>
      </c>
      <c r="S7" s="18"/>
      <c r="T7" s="18"/>
    </row>
    <row r="8" spans="1:20" ht="13.8" hidden="1" x14ac:dyDescent="0.25">
      <c r="A8" s="19">
        <v>2</v>
      </c>
      <c r="B8" s="20" t="s">
        <v>21</v>
      </c>
      <c r="C8" s="10">
        <v>0</v>
      </c>
      <c r="D8" s="11">
        <v>0</v>
      </c>
      <c r="E8" s="12">
        <v>0</v>
      </c>
      <c r="F8" s="10">
        <v>8</v>
      </c>
      <c r="G8" s="11">
        <v>53.107999999999997</v>
      </c>
      <c r="H8" s="12">
        <v>2541</v>
      </c>
      <c r="I8" s="10">
        <f t="shared" ref="I8:I22" si="0">F8-C8</f>
        <v>8</v>
      </c>
      <c r="J8" s="13" t="e">
        <f t="shared" ref="J8:J22" si="1">I8/C8*100</f>
        <v>#DIV/0!</v>
      </c>
      <c r="K8" s="14">
        <f t="shared" ref="K8:K22" si="2">G8-D8</f>
        <v>53.107999999999997</v>
      </c>
      <c r="L8" s="13" t="e">
        <f t="shared" ref="L8:L22" si="3">K8/D8*100</f>
        <v>#DIV/0!</v>
      </c>
      <c r="M8" s="15">
        <f t="shared" ref="M8:M22" si="4">H8-E8</f>
        <v>2541</v>
      </c>
      <c r="N8" s="13" t="e">
        <f t="shared" ref="N8:N22" si="5">M8/E8*100</f>
        <v>#DIV/0!</v>
      </c>
      <c r="O8" s="21">
        <v>6</v>
      </c>
      <c r="P8" s="17">
        <f t="shared" ref="P8:P22" si="6">O8/F8*100</f>
        <v>75</v>
      </c>
      <c r="Q8" s="21">
        <v>2</v>
      </c>
      <c r="R8" s="17">
        <f t="shared" ref="R8:R22" si="7">Q8/F8*100</f>
        <v>25</v>
      </c>
      <c r="S8" s="18">
        <v>2</v>
      </c>
      <c r="T8" s="18"/>
    </row>
    <row r="9" spans="1:20" s="29" customFormat="1" ht="13.8" hidden="1" x14ac:dyDescent="0.25">
      <c r="A9" s="19">
        <v>3</v>
      </c>
      <c r="B9" s="20" t="s">
        <v>22</v>
      </c>
      <c r="C9" s="22">
        <v>1</v>
      </c>
      <c r="D9" s="23">
        <v>1.6719999999999999</v>
      </c>
      <c r="E9" s="24">
        <v>570</v>
      </c>
      <c r="F9" s="22">
        <v>0</v>
      </c>
      <c r="G9" s="23">
        <v>0</v>
      </c>
      <c r="H9" s="24">
        <v>0</v>
      </c>
      <c r="I9" s="22">
        <f t="shared" si="0"/>
        <v>-1</v>
      </c>
      <c r="J9" s="25">
        <f t="shared" si="1"/>
        <v>-100</v>
      </c>
      <c r="K9" s="26">
        <f t="shared" si="2"/>
        <v>-1.6719999999999999</v>
      </c>
      <c r="L9" s="25">
        <f t="shared" si="3"/>
        <v>-100</v>
      </c>
      <c r="M9" s="27">
        <f t="shared" si="4"/>
        <v>-570</v>
      </c>
      <c r="N9" s="25">
        <f t="shared" si="5"/>
        <v>-100</v>
      </c>
      <c r="O9" s="21"/>
      <c r="P9" s="17" t="e">
        <f>O9/F9*100</f>
        <v>#DIV/0!</v>
      </c>
      <c r="Q9" s="21"/>
      <c r="R9" s="17" t="e">
        <f t="shared" si="7"/>
        <v>#DIV/0!</v>
      </c>
      <c r="S9" s="28"/>
      <c r="T9" s="28"/>
    </row>
    <row r="10" spans="1:20" ht="13.8" hidden="1" x14ac:dyDescent="0.25">
      <c r="A10" s="19">
        <v>4</v>
      </c>
      <c r="B10" s="20" t="s">
        <v>23</v>
      </c>
      <c r="C10" s="10">
        <v>6</v>
      </c>
      <c r="D10" s="30">
        <v>14.854999999999999</v>
      </c>
      <c r="E10" s="31">
        <v>0</v>
      </c>
      <c r="F10" s="10">
        <v>4</v>
      </c>
      <c r="G10" s="30">
        <v>23.718999999999998</v>
      </c>
      <c r="H10" s="31">
        <v>987</v>
      </c>
      <c r="I10" s="10">
        <f t="shared" si="0"/>
        <v>-2</v>
      </c>
      <c r="J10" s="13">
        <f t="shared" si="1"/>
        <v>-33.333333333333329</v>
      </c>
      <c r="K10" s="14">
        <f t="shared" si="2"/>
        <v>8.863999999999999</v>
      </c>
      <c r="L10" s="13"/>
      <c r="M10" s="15">
        <f t="shared" si="4"/>
        <v>987</v>
      </c>
      <c r="N10" s="13" t="e">
        <f t="shared" si="5"/>
        <v>#DIV/0!</v>
      </c>
      <c r="O10" s="16">
        <v>4</v>
      </c>
      <c r="P10" s="17">
        <f t="shared" si="6"/>
        <v>100</v>
      </c>
      <c r="Q10" s="16">
        <v>0</v>
      </c>
      <c r="R10" s="17">
        <f t="shared" si="7"/>
        <v>0</v>
      </c>
      <c r="S10" s="18"/>
      <c r="T10" s="18"/>
    </row>
    <row r="11" spans="1:20" ht="13.8" hidden="1" x14ac:dyDescent="0.25">
      <c r="A11" s="8">
        <v>5</v>
      </c>
      <c r="B11" s="20" t="s">
        <v>24</v>
      </c>
      <c r="C11" s="10">
        <v>4</v>
      </c>
      <c r="D11" s="32">
        <v>24.687999999999999</v>
      </c>
      <c r="E11" s="33">
        <v>1928</v>
      </c>
      <c r="F11" s="10">
        <v>2</v>
      </c>
      <c r="G11" s="32">
        <v>21.015000000000001</v>
      </c>
      <c r="H11" s="33">
        <v>950</v>
      </c>
      <c r="I11" s="10">
        <f t="shared" si="0"/>
        <v>-2</v>
      </c>
      <c r="J11" s="13">
        <f>I11/C11*100</f>
        <v>-50</v>
      </c>
      <c r="K11" s="14">
        <f t="shared" si="2"/>
        <v>-3.6729999999999983</v>
      </c>
      <c r="L11" s="13">
        <f t="shared" si="3"/>
        <v>-14.87767336357744</v>
      </c>
      <c r="M11" s="15">
        <f t="shared" si="4"/>
        <v>-978</v>
      </c>
      <c r="N11" s="13">
        <f t="shared" si="5"/>
        <v>-50.726141078838168</v>
      </c>
      <c r="O11" s="16">
        <v>1</v>
      </c>
      <c r="P11" s="17">
        <f t="shared" si="6"/>
        <v>50</v>
      </c>
      <c r="Q11" s="16">
        <v>1</v>
      </c>
      <c r="R11" s="17">
        <f t="shared" si="7"/>
        <v>50</v>
      </c>
      <c r="S11" s="18"/>
      <c r="T11" s="18">
        <v>1</v>
      </c>
    </row>
    <row r="12" spans="1:20" ht="13.8" hidden="1" x14ac:dyDescent="0.25">
      <c r="A12" s="19">
        <v>6</v>
      </c>
      <c r="B12" s="34" t="s">
        <v>25</v>
      </c>
      <c r="C12" s="10">
        <v>1</v>
      </c>
      <c r="D12" s="30">
        <v>29.138999999999999</v>
      </c>
      <c r="E12" s="31">
        <v>0</v>
      </c>
      <c r="F12" s="10">
        <v>0</v>
      </c>
      <c r="G12" s="30">
        <v>0</v>
      </c>
      <c r="H12" s="31">
        <v>0</v>
      </c>
      <c r="I12" s="10">
        <f t="shared" si="0"/>
        <v>-1</v>
      </c>
      <c r="J12" s="13">
        <f t="shared" si="1"/>
        <v>-100</v>
      </c>
      <c r="K12" s="14">
        <f t="shared" si="2"/>
        <v>-29.138999999999999</v>
      </c>
      <c r="L12" s="13">
        <f t="shared" si="3"/>
        <v>-100</v>
      </c>
      <c r="M12" s="15">
        <f t="shared" si="4"/>
        <v>0</v>
      </c>
      <c r="N12" s="13" t="e">
        <f t="shared" si="5"/>
        <v>#DIV/0!</v>
      </c>
      <c r="O12" s="16">
        <v>0</v>
      </c>
      <c r="P12" s="17" t="e">
        <f t="shared" si="6"/>
        <v>#DIV/0!</v>
      </c>
      <c r="Q12" s="16">
        <v>0</v>
      </c>
      <c r="R12" s="17" t="e">
        <f t="shared" si="7"/>
        <v>#DIV/0!</v>
      </c>
      <c r="S12" s="18"/>
      <c r="T12" s="18"/>
    </row>
    <row r="13" spans="1:20" ht="13.8" hidden="1" x14ac:dyDescent="0.25">
      <c r="A13" s="8">
        <v>7</v>
      </c>
      <c r="B13" s="20" t="s">
        <v>26</v>
      </c>
      <c r="C13" s="10">
        <v>1</v>
      </c>
      <c r="D13" s="11">
        <v>0.85599999999999998</v>
      </c>
      <c r="E13" s="12">
        <v>0</v>
      </c>
      <c r="F13" s="10">
        <v>1</v>
      </c>
      <c r="G13" s="11">
        <v>4.4489999999999998</v>
      </c>
      <c r="H13" s="12">
        <v>0</v>
      </c>
      <c r="I13" s="10">
        <f t="shared" si="0"/>
        <v>0</v>
      </c>
      <c r="J13" s="13">
        <f t="shared" si="1"/>
        <v>0</v>
      </c>
      <c r="K13" s="14">
        <f t="shared" si="2"/>
        <v>3.593</v>
      </c>
      <c r="L13" s="13">
        <f t="shared" si="3"/>
        <v>419.74299065420564</v>
      </c>
      <c r="M13" s="15">
        <f t="shared" si="4"/>
        <v>0</v>
      </c>
      <c r="N13" s="13" t="e">
        <f t="shared" si="5"/>
        <v>#DIV/0!</v>
      </c>
      <c r="O13" s="16">
        <v>1</v>
      </c>
      <c r="P13" s="17">
        <f t="shared" si="6"/>
        <v>100</v>
      </c>
      <c r="Q13" s="16"/>
      <c r="R13" s="17">
        <f t="shared" si="7"/>
        <v>0</v>
      </c>
      <c r="S13" s="18"/>
      <c r="T13" s="18"/>
    </row>
    <row r="14" spans="1:20" ht="13.8" hidden="1" x14ac:dyDescent="0.25">
      <c r="A14" s="19">
        <v>8</v>
      </c>
      <c r="B14" s="20" t="s">
        <v>27</v>
      </c>
      <c r="C14" s="10">
        <v>1</v>
      </c>
      <c r="D14" s="11">
        <v>0</v>
      </c>
      <c r="E14" s="12">
        <v>0</v>
      </c>
      <c r="F14" s="10">
        <v>1</v>
      </c>
      <c r="G14" s="11">
        <v>0.72</v>
      </c>
      <c r="H14" s="12">
        <v>0</v>
      </c>
      <c r="I14" s="10">
        <f t="shared" si="0"/>
        <v>0</v>
      </c>
      <c r="J14" s="13">
        <f t="shared" si="1"/>
        <v>0</v>
      </c>
      <c r="K14" s="14">
        <f t="shared" si="2"/>
        <v>0.72</v>
      </c>
      <c r="L14" s="13" t="e">
        <f t="shared" si="3"/>
        <v>#DIV/0!</v>
      </c>
      <c r="M14" s="15">
        <f t="shared" si="4"/>
        <v>0</v>
      </c>
      <c r="N14" s="13" t="e">
        <f t="shared" si="5"/>
        <v>#DIV/0!</v>
      </c>
      <c r="O14" s="16">
        <v>0</v>
      </c>
      <c r="P14" s="17"/>
      <c r="Q14" s="16">
        <v>1</v>
      </c>
      <c r="R14" s="17"/>
      <c r="S14" s="18">
        <v>1</v>
      </c>
      <c r="T14" s="18"/>
    </row>
    <row r="15" spans="1:20" ht="13.8" hidden="1" x14ac:dyDescent="0.25">
      <c r="A15" s="8">
        <v>9</v>
      </c>
      <c r="B15" s="20" t="s">
        <v>28</v>
      </c>
      <c r="C15" s="10">
        <v>3</v>
      </c>
      <c r="D15" s="11">
        <v>26.372</v>
      </c>
      <c r="E15" s="12">
        <v>635</v>
      </c>
      <c r="F15" s="10">
        <v>2</v>
      </c>
      <c r="G15" s="11">
        <v>0</v>
      </c>
      <c r="H15" s="12">
        <v>906</v>
      </c>
      <c r="I15" s="10">
        <f t="shared" si="0"/>
        <v>-1</v>
      </c>
      <c r="J15" s="13">
        <f t="shared" si="1"/>
        <v>-33.333333333333329</v>
      </c>
      <c r="K15" s="14">
        <f t="shared" si="2"/>
        <v>-26.372</v>
      </c>
      <c r="L15" s="13">
        <f t="shared" si="3"/>
        <v>-100</v>
      </c>
      <c r="M15" s="15">
        <f t="shared" si="4"/>
        <v>271</v>
      </c>
      <c r="N15" s="13">
        <f t="shared" si="5"/>
        <v>42.677165354330711</v>
      </c>
      <c r="O15" s="16">
        <v>2</v>
      </c>
      <c r="P15" s="17">
        <f t="shared" si="6"/>
        <v>100</v>
      </c>
      <c r="Q15" s="16">
        <v>0</v>
      </c>
      <c r="R15" s="17">
        <f t="shared" si="7"/>
        <v>0</v>
      </c>
      <c r="S15" s="18"/>
      <c r="T15" s="18"/>
    </row>
    <row r="16" spans="1:20" ht="13.8" hidden="1" x14ac:dyDescent="0.25">
      <c r="A16" s="19">
        <v>10</v>
      </c>
      <c r="B16" s="20" t="s">
        <v>29</v>
      </c>
      <c r="C16" s="10">
        <v>2</v>
      </c>
      <c r="D16" s="11">
        <v>0.94199999999999995</v>
      </c>
      <c r="E16" s="12"/>
      <c r="F16" s="10">
        <v>0</v>
      </c>
      <c r="G16" s="11">
        <v>0</v>
      </c>
      <c r="H16" s="12">
        <v>0</v>
      </c>
      <c r="I16" s="10">
        <f t="shared" si="0"/>
        <v>-2</v>
      </c>
      <c r="J16" s="13">
        <f t="shared" si="1"/>
        <v>-100</v>
      </c>
      <c r="K16" s="14">
        <f t="shared" si="2"/>
        <v>-0.94199999999999995</v>
      </c>
      <c r="L16" s="13">
        <f t="shared" si="3"/>
        <v>-100</v>
      </c>
      <c r="M16" s="15">
        <f t="shared" si="4"/>
        <v>0</v>
      </c>
      <c r="N16" s="13" t="e">
        <f t="shared" si="5"/>
        <v>#DIV/0!</v>
      </c>
      <c r="O16" s="16"/>
      <c r="P16" s="17" t="e">
        <f t="shared" si="6"/>
        <v>#DIV/0!</v>
      </c>
      <c r="Q16" s="16"/>
      <c r="R16" s="17" t="e">
        <f t="shared" si="7"/>
        <v>#DIV/0!</v>
      </c>
      <c r="S16" s="18"/>
      <c r="T16" s="18"/>
    </row>
    <row r="17" spans="1:20" ht="13.8" hidden="1" x14ac:dyDescent="0.25">
      <c r="A17" s="8">
        <v>11</v>
      </c>
      <c r="B17" s="20" t="s">
        <v>30</v>
      </c>
      <c r="C17" s="10">
        <v>0</v>
      </c>
      <c r="D17" s="30">
        <v>0</v>
      </c>
      <c r="E17" s="31">
        <v>0</v>
      </c>
      <c r="F17" s="10">
        <v>0</v>
      </c>
      <c r="G17" s="30">
        <v>0</v>
      </c>
      <c r="H17" s="31">
        <v>0</v>
      </c>
      <c r="I17" s="10">
        <f t="shared" si="0"/>
        <v>0</v>
      </c>
      <c r="J17" s="13" t="e">
        <f t="shared" si="1"/>
        <v>#DIV/0!</v>
      </c>
      <c r="K17" s="14">
        <f t="shared" si="2"/>
        <v>0</v>
      </c>
      <c r="L17" s="13" t="e">
        <f t="shared" si="3"/>
        <v>#DIV/0!</v>
      </c>
      <c r="M17" s="15">
        <f t="shared" si="4"/>
        <v>0</v>
      </c>
      <c r="N17" s="13" t="e">
        <f t="shared" si="5"/>
        <v>#DIV/0!</v>
      </c>
      <c r="O17" s="16">
        <v>0</v>
      </c>
      <c r="P17" s="17" t="e">
        <f t="shared" si="6"/>
        <v>#DIV/0!</v>
      </c>
      <c r="Q17" s="16">
        <v>0</v>
      </c>
      <c r="R17" s="17" t="e">
        <f t="shared" si="7"/>
        <v>#DIV/0!</v>
      </c>
      <c r="S17" s="18"/>
      <c r="T17" s="18"/>
    </row>
    <row r="18" spans="1:20" ht="13.8" hidden="1" x14ac:dyDescent="0.25">
      <c r="A18" s="19">
        <v>12</v>
      </c>
      <c r="B18" s="20" t="s">
        <v>31</v>
      </c>
      <c r="C18" s="10">
        <v>0</v>
      </c>
      <c r="D18" s="11">
        <v>0</v>
      </c>
      <c r="E18" s="12">
        <v>0</v>
      </c>
      <c r="F18" s="10">
        <v>0</v>
      </c>
      <c r="G18" s="11">
        <v>0</v>
      </c>
      <c r="H18" s="12">
        <v>0</v>
      </c>
      <c r="I18" s="10">
        <f t="shared" si="0"/>
        <v>0</v>
      </c>
      <c r="J18" s="13" t="e">
        <f t="shared" si="1"/>
        <v>#DIV/0!</v>
      </c>
      <c r="K18" s="14">
        <f t="shared" si="2"/>
        <v>0</v>
      </c>
      <c r="L18" s="13" t="e">
        <f t="shared" si="3"/>
        <v>#DIV/0!</v>
      </c>
      <c r="M18" s="15">
        <f t="shared" si="4"/>
        <v>0</v>
      </c>
      <c r="N18" s="13" t="e">
        <f t="shared" si="5"/>
        <v>#DIV/0!</v>
      </c>
      <c r="O18" s="16">
        <v>0</v>
      </c>
      <c r="P18" s="17" t="e">
        <f t="shared" si="6"/>
        <v>#DIV/0!</v>
      </c>
      <c r="Q18" s="16">
        <v>0</v>
      </c>
      <c r="R18" s="17" t="e">
        <f t="shared" si="7"/>
        <v>#DIV/0!</v>
      </c>
      <c r="S18" s="18"/>
      <c r="T18" s="18"/>
    </row>
    <row r="19" spans="1:20" ht="39.6" hidden="1" x14ac:dyDescent="0.25">
      <c r="A19" s="8">
        <v>13</v>
      </c>
      <c r="B19" s="35" t="s">
        <v>32</v>
      </c>
      <c r="C19" s="10">
        <v>1</v>
      </c>
      <c r="D19" s="30">
        <v>0.32700000000000001</v>
      </c>
      <c r="E19" s="31">
        <v>0</v>
      </c>
      <c r="F19" s="10">
        <v>1</v>
      </c>
      <c r="G19" s="30">
        <v>1.528</v>
      </c>
      <c r="H19" s="31">
        <v>0</v>
      </c>
      <c r="I19" s="10">
        <f t="shared" si="0"/>
        <v>0</v>
      </c>
      <c r="J19" s="13">
        <f t="shared" si="1"/>
        <v>0</v>
      </c>
      <c r="K19" s="14">
        <f t="shared" si="2"/>
        <v>1.2010000000000001</v>
      </c>
      <c r="L19" s="13">
        <f t="shared" si="3"/>
        <v>367.27828746177369</v>
      </c>
      <c r="M19" s="15">
        <f t="shared" si="4"/>
        <v>0</v>
      </c>
      <c r="N19" s="13" t="e">
        <f t="shared" si="5"/>
        <v>#DIV/0!</v>
      </c>
      <c r="O19" s="16"/>
      <c r="P19" s="17">
        <f t="shared" si="6"/>
        <v>0</v>
      </c>
      <c r="Q19" s="16">
        <v>1</v>
      </c>
      <c r="R19" s="17">
        <f t="shared" si="7"/>
        <v>100</v>
      </c>
      <c r="S19" s="18">
        <v>1</v>
      </c>
      <c r="T19" s="18"/>
    </row>
    <row r="20" spans="1:20" ht="39.6" hidden="1" x14ac:dyDescent="0.25">
      <c r="A20" s="19">
        <v>14</v>
      </c>
      <c r="B20" s="35" t="s">
        <v>33</v>
      </c>
      <c r="C20" s="10">
        <v>0</v>
      </c>
      <c r="D20" s="30">
        <v>0</v>
      </c>
      <c r="E20" s="31">
        <v>0</v>
      </c>
      <c r="F20" s="10">
        <v>0</v>
      </c>
      <c r="G20" s="30">
        <v>0</v>
      </c>
      <c r="H20" s="31">
        <v>0</v>
      </c>
      <c r="I20" s="10">
        <f t="shared" si="0"/>
        <v>0</v>
      </c>
      <c r="J20" s="13" t="e">
        <f t="shared" si="1"/>
        <v>#DIV/0!</v>
      </c>
      <c r="K20" s="14">
        <f t="shared" si="2"/>
        <v>0</v>
      </c>
      <c r="L20" s="13" t="e">
        <f t="shared" si="3"/>
        <v>#DIV/0!</v>
      </c>
      <c r="M20" s="15">
        <f t="shared" si="4"/>
        <v>0</v>
      </c>
      <c r="N20" s="13" t="e">
        <f t="shared" si="5"/>
        <v>#DIV/0!</v>
      </c>
      <c r="O20" s="16">
        <v>0</v>
      </c>
      <c r="P20" s="17" t="e">
        <f t="shared" si="6"/>
        <v>#DIV/0!</v>
      </c>
      <c r="Q20" s="16">
        <v>0</v>
      </c>
      <c r="R20" s="17" t="e">
        <f t="shared" si="7"/>
        <v>#DIV/0!</v>
      </c>
      <c r="S20" s="18"/>
      <c r="T20" s="18"/>
    </row>
    <row r="21" spans="1:20" ht="26.4" hidden="1" x14ac:dyDescent="0.25">
      <c r="A21" s="8">
        <v>15</v>
      </c>
      <c r="B21" s="35" t="s">
        <v>34</v>
      </c>
      <c r="C21" s="10">
        <v>1</v>
      </c>
      <c r="D21" s="30">
        <v>0</v>
      </c>
      <c r="E21" s="31">
        <v>0</v>
      </c>
      <c r="F21" s="10">
        <v>0</v>
      </c>
      <c r="G21" s="30">
        <v>0</v>
      </c>
      <c r="H21" s="31">
        <v>0</v>
      </c>
      <c r="I21" s="10">
        <f t="shared" si="0"/>
        <v>-1</v>
      </c>
      <c r="J21" s="13">
        <f t="shared" si="1"/>
        <v>-100</v>
      </c>
      <c r="K21" s="14">
        <f t="shared" si="2"/>
        <v>0</v>
      </c>
      <c r="L21" s="13" t="e">
        <f t="shared" si="3"/>
        <v>#DIV/0!</v>
      </c>
      <c r="M21" s="15">
        <f t="shared" si="4"/>
        <v>0</v>
      </c>
      <c r="N21" s="13" t="e">
        <f t="shared" si="5"/>
        <v>#DIV/0!</v>
      </c>
      <c r="O21" s="16">
        <v>0</v>
      </c>
      <c r="P21" s="17" t="e">
        <f t="shared" si="6"/>
        <v>#DIV/0!</v>
      </c>
      <c r="Q21" s="16">
        <v>0</v>
      </c>
      <c r="R21" s="17" t="e">
        <f t="shared" si="7"/>
        <v>#DIV/0!</v>
      </c>
      <c r="S21" s="18"/>
      <c r="T21" s="18"/>
    </row>
    <row r="22" spans="1:20" ht="24" hidden="1" customHeight="1" x14ac:dyDescent="0.25">
      <c r="A22" s="8">
        <v>16</v>
      </c>
      <c r="B22" s="35" t="s">
        <v>35</v>
      </c>
      <c r="C22" s="10">
        <v>0</v>
      </c>
      <c r="D22" s="30">
        <v>0</v>
      </c>
      <c r="E22" s="31">
        <v>0</v>
      </c>
      <c r="F22" s="10">
        <v>1</v>
      </c>
      <c r="G22" s="30">
        <v>0</v>
      </c>
      <c r="H22" s="31">
        <v>0</v>
      </c>
      <c r="I22" s="31">
        <f t="shared" si="0"/>
        <v>1</v>
      </c>
      <c r="J22" s="2" t="e">
        <f t="shared" si="1"/>
        <v>#DIV/0!</v>
      </c>
      <c r="K22" s="14">
        <f t="shared" si="2"/>
        <v>0</v>
      </c>
      <c r="L22" s="13" t="e">
        <f t="shared" si="3"/>
        <v>#DIV/0!</v>
      </c>
      <c r="M22" s="15">
        <f t="shared" si="4"/>
        <v>0</v>
      </c>
      <c r="N22" s="13" t="e">
        <f t="shared" si="5"/>
        <v>#DIV/0!</v>
      </c>
      <c r="O22" s="2">
        <v>1</v>
      </c>
      <c r="P22" s="17">
        <f t="shared" si="6"/>
        <v>100</v>
      </c>
      <c r="R22" s="17">
        <f t="shared" si="7"/>
        <v>0</v>
      </c>
      <c r="S22" s="18"/>
      <c r="T22" s="18"/>
    </row>
    <row r="23" spans="1:20" s="45" customFormat="1" ht="14.4" hidden="1" x14ac:dyDescent="0.3">
      <c r="A23" s="132" t="s">
        <v>36</v>
      </c>
      <c r="B23" s="132"/>
      <c r="C23" s="36">
        <f>SUM(C7:C22)</f>
        <v>22</v>
      </c>
      <c r="D23" s="37">
        <f t="shared" ref="D23:I23" si="8">SUM(D7:D22)</f>
        <v>98.850999999999985</v>
      </c>
      <c r="E23" s="38">
        <f t="shared" si="8"/>
        <v>3133</v>
      </c>
      <c r="F23" s="36">
        <f t="shared" si="8"/>
        <v>21</v>
      </c>
      <c r="G23" s="36">
        <f>SUM(G7:G22)</f>
        <v>106.02199999999999</v>
      </c>
      <c r="H23" s="38">
        <f>SUM(H7:H22)</f>
        <v>5384</v>
      </c>
      <c r="I23" s="39">
        <f t="shared" si="8"/>
        <v>-1</v>
      </c>
      <c r="J23" s="40">
        <f>I23/C23*100</f>
        <v>-4.5454545454545459</v>
      </c>
      <c r="K23" s="41">
        <f>G23-D23</f>
        <v>7.1710000000000065</v>
      </c>
      <c r="L23" s="40">
        <f>K23/D23*100</f>
        <v>7.2543525103438586</v>
      </c>
      <c r="M23" s="42">
        <f>SUM(M7:M21)</f>
        <v>2251</v>
      </c>
      <c r="N23" s="40">
        <f>M23/E23*100</f>
        <v>71.848068943504629</v>
      </c>
      <c r="O23" s="43">
        <f>SUM(O7:O22)</f>
        <v>16</v>
      </c>
      <c r="P23" s="44">
        <f>O23/F23*100</f>
        <v>76.19047619047619</v>
      </c>
      <c r="Q23" s="43">
        <f>SUM(Q7:Q21)</f>
        <v>5</v>
      </c>
      <c r="R23" s="44">
        <f>Q23/F23*100</f>
        <v>23.809523809523807</v>
      </c>
      <c r="S23" s="18">
        <f>SUM(S7:S22)</f>
        <v>4</v>
      </c>
      <c r="T23" s="18">
        <f>SUM(T7:T22)</f>
        <v>1</v>
      </c>
    </row>
    <row r="24" spans="1:20" hidden="1" x14ac:dyDescent="0.25">
      <c r="G24" s="46"/>
      <c r="H24" s="47">
        <f>H23/10000</f>
        <v>0.53839999999999999</v>
      </c>
      <c r="M24" s="47">
        <f>M23/10000</f>
        <v>0.22509999999999999</v>
      </c>
      <c r="O24" s="2" t="s">
        <v>37</v>
      </c>
    </row>
    <row r="25" spans="1:20" ht="39.75" hidden="1" customHeight="1" x14ac:dyDescent="0.3">
      <c r="G25" s="46"/>
      <c r="H25" s="48"/>
      <c r="I25" s="48" t="s">
        <v>38</v>
      </c>
      <c r="J25" s="49" t="s">
        <v>39</v>
      </c>
      <c r="K25" s="48" t="s">
        <v>40</v>
      </c>
      <c r="L25" s="49" t="s">
        <v>41</v>
      </c>
      <c r="M25" s="47"/>
      <c r="Q25" s="2">
        <f>O23+Q23</f>
        <v>21</v>
      </c>
    </row>
    <row r="26" spans="1:20" ht="14.4" hidden="1" x14ac:dyDescent="0.3">
      <c r="G26" s="46"/>
      <c r="H26" s="48" t="s">
        <v>42</v>
      </c>
      <c r="I26" s="48">
        <v>10</v>
      </c>
      <c r="J26" s="50">
        <v>2</v>
      </c>
      <c r="K26" s="12">
        <v>2747</v>
      </c>
      <c r="L26" s="10">
        <v>38.235999999999997</v>
      </c>
      <c r="M26" s="51"/>
    </row>
    <row r="27" spans="1:20" ht="14.4" hidden="1" x14ac:dyDescent="0.3">
      <c r="G27" s="46"/>
      <c r="H27" s="48" t="s">
        <v>43</v>
      </c>
      <c r="I27" s="48">
        <v>21</v>
      </c>
      <c r="J27" s="50">
        <v>5</v>
      </c>
      <c r="K27" s="12">
        <v>5384</v>
      </c>
      <c r="L27" s="10">
        <v>106.02200000000001</v>
      </c>
    </row>
    <row r="28" spans="1:20" ht="14.4" hidden="1" x14ac:dyDescent="0.3">
      <c r="G28" s="46"/>
      <c r="H28" s="48"/>
      <c r="I28" s="48">
        <f>I27-I26</f>
        <v>11</v>
      </c>
      <c r="J28" s="48">
        <f>J27-J26</f>
        <v>3</v>
      </c>
      <c r="K28" s="12">
        <f>K27-K26</f>
        <v>2637</v>
      </c>
      <c r="L28" s="48">
        <f>L27-L26</f>
        <v>67.786000000000001</v>
      </c>
    </row>
    <row r="29" spans="1:20" hidden="1" x14ac:dyDescent="0.25">
      <c r="G29" s="46"/>
      <c r="H29" s="52" t="s">
        <v>44</v>
      </c>
      <c r="I29" s="52">
        <f>I28*100/I26</f>
        <v>110</v>
      </c>
      <c r="J29" s="52">
        <f>J28*100/J26</f>
        <v>150</v>
      </c>
      <c r="K29" s="53">
        <f>K28*100/K26</f>
        <v>95.995631598107025</v>
      </c>
      <c r="L29" s="54">
        <f>L28*100/L26</f>
        <v>177.2831886180563</v>
      </c>
    </row>
    <row r="30" spans="1:20" hidden="1" x14ac:dyDescent="0.25">
      <c r="F30" s="55"/>
      <c r="G30" s="46"/>
    </row>
    <row r="31" spans="1:20" hidden="1" x14ac:dyDescent="0.25">
      <c r="G31" s="46"/>
      <c r="K31" s="56"/>
    </row>
    <row r="32" spans="1:20" hidden="1" x14ac:dyDescent="0.25">
      <c r="K32" s="56"/>
    </row>
    <row r="33" spans="1:29" ht="35.25" customHeight="1" x14ac:dyDescent="0.25">
      <c r="A33" s="125" t="s">
        <v>61</v>
      </c>
      <c r="B33" s="125"/>
      <c r="C33" s="125"/>
      <c r="D33" s="125"/>
      <c r="E33" s="125"/>
      <c r="H33" s="124" t="s">
        <v>62</v>
      </c>
      <c r="I33" s="125"/>
      <c r="J33" s="125"/>
      <c r="K33" s="125"/>
      <c r="L33" s="125"/>
      <c r="M33" s="125"/>
      <c r="N33" s="125"/>
    </row>
    <row r="34" spans="1:29" ht="13.5" customHeight="1" x14ac:dyDescent="0.3">
      <c r="A34" s="57"/>
      <c r="B34" s="57"/>
      <c r="I34" s="58"/>
      <c r="J34" s="58"/>
      <c r="K34" s="58"/>
      <c r="L34" s="58"/>
      <c r="M34" s="58"/>
      <c r="N34" s="58"/>
    </row>
    <row r="35" spans="1:29" ht="23.25" customHeight="1" x14ac:dyDescent="0.3">
      <c r="A35" s="126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"/>
      <c r="P35" s="3"/>
      <c r="Q35" s="3"/>
      <c r="R35" s="3"/>
    </row>
    <row r="36" spans="1:29" ht="33.75" customHeight="1" x14ac:dyDescent="0.25">
      <c r="A36" s="128" t="s">
        <v>63</v>
      </c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</row>
    <row r="37" spans="1:29" ht="24.75" customHeight="1" x14ac:dyDescent="0.25">
      <c r="A37" s="129" t="s">
        <v>2</v>
      </c>
      <c r="B37" s="129" t="s">
        <v>3</v>
      </c>
      <c r="C37" s="119" t="s">
        <v>59</v>
      </c>
      <c r="D37" s="120"/>
      <c r="E37" s="121"/>
      <c r="F37" s="119" t="s">
        <v>59</v>
      </c>
      <c r="G37" s="120"/>
      <c r="H37" s="121"/>
      <c r="I37" s="119" t="s">
        <v>45</v>
      </c>
      <c r="J37" s="120"/>
      <c r="K37" s="120"/>
      <c r="L37" s="120"/>
      <c r="M37" s="120"/>
      <c r="N37" s="121"/>
      <c r="O37" s="115" t="s">
        <v>46</v>
      </c>
      <c r="P37" s="116"/>
      <c r="Q37" s="116"/>
      <c r="R37" s="117"/>
      <c r="S37" s="135" t="s">
        <v>8</v>
      </c>
      <c r="T37" s="135"/>
      <c r="U37" s="135"/>
      <c r="V37" s="135"/>
    </row>
    <row r="38" spans="1:29" ht="33" customHeight="1" x14ac:dyDescent="0.25">
      <c r="A38" s="130"/>
      <c r="B38" s="130"/>
      <c r="C38" s="129" t="s">
        <v>9</v>
      </c>
      <c r="D38" s="119" t="s">
        <v>10</v>
      </c>
      <c r="E38" s="121"/>
      <c r="F38" s="129" t="s">
        <v>9</v>
      </c>
      <c r="G38" s="119" t="s">
        <v>10</v>
      </c>
      <c r="H38" s="121"/>
      <c r="I38" s="129" t="s">
        <v>9</v>
      </c>
      <c r="J38" s="129" t="s">
        <v>47</v>
      </c>
      <c r="K38" s="119" t="s">
        <v>12</v>
      </c>
      <c r="L38" s="121"/>
      <c r="M38" s="119" t="s">
        <v>13</v>
      </c>
      <c r="N38" s="121"/>
      <c r="O38" s="136" t="s">
        <v>14</v>
      </c>
      <c r="P38" s="138" t="s">
        <v>11</v>
      </c>
      <c r="Q38" s="136" t="s">
        <v>15</v>
      </c>
      <c r="R38" s="138" t="s">
        <v>11</v>
      </c>
      <c r="S38" s="135"/>
      <c r="T38" s="135"/>
      <c r="U38" s="135"/>
      <c r="V38" s="135"/>
      <c r="W38" s="59"/>
      <c r="X38" s="59"/>
      <c r="Y38" s="59"/>
      <c r="Z38" s="59"/>
      <c r="AA38" s="59"/>
      <c r="AB38" s="59"/>
      <c r="AC38" s="59"/>
    </row>
    <row r="39" spans="1:29" ht="46.8" x14ac:dyDescent="0.25">
      <c r="A39" s="131"/>
      <c r="B39" s="131"/>
      <c r="C39" s="131"/>
      <c r="D39" s="60" t="s">
        <v>16</v>
      </c>
      <c r="E39" s="60" t="s">
        <v>17</v>
      </c>
      <c r="F39" s="131"/>
      <c r="G39" s="60" t="s">
        <v>16</v>
      </c>
      <c r="H39" s="60" t="s">
        <v>17</v>
      </c>
      <c r="I39" s="131"/>
      <c r="J39" s="131"/>
      <c r="K39" s="60" t="s">
        <v>16</v>
      </c>
      <c r="L39" s="60" t="s">
        <v>11</v>
      </c>
      <c r="M39" s="60" t="s">
        <v>17</v>
      </c>
      <c r="N39" s="60" t="s">
        <v>11</v>
      </c>
      <c r="O39" s="137"/>
      <c r="P39" s="139"/>
      <c r="Q39" s="137"/>
      <c r="R39" s="139"/>
      <c r="S39" s="61" t="s">
        <v>18</v>
      </c>
      <c r="T39" s="61" t="s">
        <v>19</v>
      </c>
      <c r="U39" s="61" t="s">
        <v>48</v>
      </c>
      <c r="V39" s="61" t="s">
        <v>49</v>
      </c>
    </row>
    <row r="40" spans="1:29" ht="15.6" x14ac:dyDescent="0.25">
      <c r="A40" s="62">
        <v>1</v>
      </c>
      <c r="B40" s="63" t="s">
        <v>50</v>
      </c>
      <c r="C40" s="64"/>
      <c r="D40" s="65"/>
      <c r="E40" s="66"/>
      <c r="F40" s="67"/>
      <c r="G40" s="68"/>
      <c r="H40" s="69"/>
      <c r="I40" s="64">
        <f>F40-C40</f>
        <v>0</v>
      </c>
      <c r="J40" s="70"/>
      <c r="K40" s="71">
        <f>G40-D40</f>
        <v>0</v>
      </c>
      <c r="L40" s="70"/>
      <c r="M40" s="72">
        <f>H40-E40</f>
        <v>0</v>
      </c>
      <c r="N40" s="70"/>
      <c r="O40" s="10">
        <v>17</v>
      </c>
      <c r="P40" s="17" t="e">
        <f>O40/F40*100</f>
        <v>#DIV/0!</v>
      </c>
      <c r="Q40" s="10">
        <v>2</v>
      </c>
      <c r="R40" s="17" t="e">
        <f>Q40/F40*100</f>
        <v>#DIV/0!</v>
      </c>
      <c r="S40" s="10">
        <v>1</v>
      </c>
      <c r="T40" s="10">
        <v>1</v>
      </c>
      <c r="U40" s="18"/>
      <c r="V40" s="18">
        <f>SUM(S40:U40)</f>
        <v>2</v>
      </c>
      <c r="X40" s="73"/>
    </row>
    <row r="41" spans="1:29" ht="15.6" x14ac:dyDescent="0.25">
      <c r="A41" s="74">
        <v>2</v>
      </c>
      <c r="B41" s="63" t="s">
        <v>51</v>
      </c>
      <c r="C41" s="64">
        <v>5</v>
      </c>
      <c r="D41" s="65">
        <v>315.36399999999998</v>
      </c>
      <c r="E41" s="66">
        <v>48240</v>
      </c>
      <c r="F41" s="67"/>
      <c r="G41" s="75"/>
      <c r="H41" s="69"/>
      <c r="I41" s="64">
        <f t="shared" ref="I41:I47" si="9">F41-C41</f>
        <v>-5</v>
      </c>
      <c r="J41" s="70"/>
      <c r="K41" s="71">
        <f t="shared" ref="K41:K47" si="10">G41-D41</f>
        <v>-315.36399999999998</v>
      </c>
      <c r="L41" s="70">
        <f t="shared" ref="L41" si="11">K41/D41*100</f>
        <v>-100</v>
      </c>
      <c r="M41" s="72">
        <f t="shared" ref="M41:M47" si="12">H41-E41</f>
        <v>-48240</v>
      </c>
      <c r="N41" s="70">
        <f t="shared" ref="N41" si="13">M41/E41*100</f>
        <v>-100</v>
      </c>
      <c r="O41" s="10">
        <v>31</v>
      </c>
      <c r="P41" s="17" t="e">
        <f t="shared" ref="P41:P48" si="14">O41/F41*100</f>
        <v>#DIV/0!</v>
      </c>
      <c r="Q41" s="10">
        <v>4</v>
      </c>
      <c r="R41" s="17" t="e">
        <f t="shared" ref="R41:R48" si="15">Q41/F41*100</f>
        <v>#DIV/0!</v>
      </c>
      <c r="S41" s="10">
        <v>4</v>
      </c>
      <c r="T41" s="10"/>
      <c r="U41" s="18"/>
      <c r="V41" s="18">
        <f t="shared" ref="V41:V47" si="16">SUM(S41:U41)</f>
        <v>4</v>
      </c>
      <c r="X41" s="76"/>
    </row>
    <row r="42" spans="1:29" s="29" customFormat="1" ht="15.6" x14ac:dyDescent="0.25">
      <c r="A42" s="74">
        <v>3</v>
      </c>
      <c r="B42" s="77" t="s">
        <v>52</v>
      </c>
      <c r="C42" s="64">
        <v>1</v>
      </c>
      <c r="D42" s="65"/>
      <c r="E42" s="66"/>
      <c r="F42" s="67"/>
      <c r="G42" s="75"/>
      <c r="H42" s="69"/>
      <c r="I42" s="78">
        <f t="shared" si="9"/>
        <v>-1</v>
      </c>
      <c r="J42" s="79"/>
      <c r="K42" s="80">
        <f t="shared" si="10"/>
        <v>0</v>
      </c>
      <c r="L42" s="79"/>
      <c r="M42" s="72">
        <f t="shared" si="12"/>
        <v>0</v>
      </c>
      <c r="N42" s="70"/>
      <c r="O42" s="22">
        <v>10</v>
      </c>
      <c r="P42" s="17" t="e">
        <f t="shared" si="14"/>
        <v>#DIV/0!</v>
      </c>
      <c r="Q42" s="22">
        <v>5</v>
      </c>
      <c r="R42" s="17" t="e">
        <f t="shared" si="15"/>
        <v>#DIV/0!</v>
      </c>
      <c r="S42" s="22"/>
      <c r="T42" s="22">
        <v>5</v>
      </c>
      <c r="U42" s="28"/>
      <c r="V42" s="28">
        <f t="shared" si="16"/>
        <v>5</v>
      </c>
      <c r="X42" s="76"/>
    </row>
    <row r="43" spans="1:29" ht="15.6" x14ac:dyDescent="0.25">
      <c r="A43" s="74">
        <v>4</v>
      </c>
      <c r="B43" s="77" t="s">
        <v>53</v>
      </c>
      <c r="C43" s="64">
        <v>1</v>
      </c>
      <c r="D43" s="81">
        <v>3.4119999999999999</v>
      </c>
      <c r="E43" s="82"/>
      <c r="F43" s="98">
        <v>1</v>
      </c>
      <c r="G43" s="75"/>
      <c r="H43" s="69">
        <v>16319</v>
      </c>
      <c r="I43" s="64">
        <f t="shared" si="9"/>
        <v>0</v>
      </c>
      <c r="J43" s="79"/>
      <c r="K43" s="71">
        <f t="shared" si="10"/>
        <v>-3.4119999999999999</v>
      </c>
      <c r="L43" s="70"/>
      <c r="M43" s="72">
        <f t="shared" si="12"/>
        <v>16319</v>
      </c>
      <c r="N43" s="70">
        <v>100</v>
      </c>
      <c r="O43" s="10">
        <v>18</v>
      </c>
      <c r="P43" s="17">
        <f t="shared" si="14"/>
        <v>1800</v>
      </c>
      <c r="Q43" s="10">
        <v>5</v>
      </c>
      <c r="R43" s="17">
        <f t="shared" si="15"/>
        <v>500</v>
      </c>
      <c r="S43" s="10"/>
      <c r="T43" s="10">
        <v>5</v>
      </c>
      <c r="U43" s="18"/>
      <c r="V43" s="18">
        <f t="shared" si="16"/>
        <v>5</v>
      </c>
      <c r="X43" s="76"/>
    </row>
    <row r="44" spans="1:29" s="2" customFormat="1" ht="15.6" x14ac:dyDescent="0.25">
      <c r="A44" s="62">
        <v>5</v>
      </c>
      <c r="B44" s="77" t="s">
        <v>54</v>
      </c>
      <c r="C44" s="78"/>
      <c r="D44" s="83"/>
      <c r="E44" s="84"/>
      <c r="F44" s="67"/>
      <c r="G44" s="68"/>
      <c r="H44" s="69"/>
      <c r="I44" s="64">
        <f t="shared" si="9"/>
        <v>0</v>
      </c>
      <c r="J44" s="79"/>
      <c r="K44" s="71">
        <f t="shared" si="10"/>
        <v>0</v>
      </c>
      <c r="L44" s="70"/>
      <c r="M44" s="72">
        <f t="shared" si="12"/>
        <v>0</v>
      </c>
      <c r="N44" s="70"/>
      <c r="O44" s="10">
        <v>12</v>
      </c>
      <c r="P44" s="17" t="e">
        <f t="shared" si="14"/>
        <v>#DIV/0!</v>
      </c>
      <c r="Q44" s="10">
        <v>4</v>
      </c>
      <c r="R44" s="17" t="e">
        <f t="shared" si="15"/>
        <v>#DIV/0!</v>
      </c>
      <c r="S44" s="10"/>
      <c r="T44" s="10">
        <v>4</v>
      </c>
      <c r="U44" s="18"/>
      <c r="V44" s="18">
        <f t="shared" si="16"/>
        <v>4</v>
      </c>
      <c r="W44" s="3"/>
      <c r="X44" s="73"/>
      <c r="Y44" s="3"/>
      <c r="Z44" s="3"/>
      <c r="AA44" s="3"/>
      <c r="AB44" s="3"/>
      <c r="AC44" s="3"/>
    </row>
    <row r="45" spans="1:29" s="2" customFormat="1" ht="15.6" x14ac:dyDescent="0.25">
      <c r="A45" s="74">
        <v>6</v>
      </c>
      <c r="B45" s="77" t="s">
        <v>55</v>
      </c>
      <c r="C45" s="64">
        <v>1</v>
      </c>
      <c r="D45" s="81">
        <v>0.60699999999999998</v>
      </c>
      <c r="E45" s="82"/>
      <c r="F45" s="67"/>
      <c r="G45" s="75"/>
      <c r="H45" s="69"/>
      <c r="I45" s="64">
        <f t="shared" si="9"/>
        <v>-1</v>
      </c>
      <c r="J45" s="79"/>
      <c r="K45" s="71">
        <f t="shared" si="10"/>
        <v>-0.60699999999999998</v>
      </c>
      <c r="L45" s="70"/>
      <c r="M45" s="72">
        <f t="shared" si="12"/>
        <v>0</v>
      </c>
      <c r="N45" s="70"/>
      <c r="O45" s="10">
        <v>9</v>
      </c>
      <c r="P45" s="17" t="e">
        <f t="shared" si="14"/>
        <v>#DIV/0!</v>
      </c>
      <c r="Q45" s="10">
        <v>2</v>
      </c>
      <c r="R45" s="17" t="e">
        <f t="shared" si="15"/>
        <v>#DIV/0!</v>
      </c>
      <c r="S45" s="10">
        <v>1</v>
      </c>
      <c r="T45" s="10">
        <v>1</v>
      </c>
      <c r="U45" s="18"/>
      <c r="V45" s="18">
        <f t="shared" si="16"/>
        <v>2</v>
      </c>
      <c r="W45" s="3"/>
      <c r="X45" s="73"/>
      <c r="Y45" s="3"/>
      <c r="Z45" s="3"/>
      <c r="AA45" s="3"/>
      <c r="AB45" s="3"/>
      <c r="AC45" s="3"/>
    </row>
    <row r="46" spans="1:29" ht="15.6" x14ac:dyDescent="0.25">
      <c r="A46" s="62">
        <v>7</v>
      </c>
      <c r="B46" s="77" t="s">
        <v>56</v>
      </c>
      <c r="C46" s="64"/>
      <c r="D46" s="65"/>
      <c r="E46" s="66"/>
      <c r="F46" s="68">
        <v>1</v>
      </c>
      <c r="G46" s="68">
        <v>8.4329999999999998</v>
      </c>
      <c r="H46" s="85"/>
      <c r="I46" s="64">
        <f t="shared" si="9"/>
        <v>1</v>
      </c>
      <c r="J46" s="70"/>
      <c r="K46" s="71">
        <f t="shared" si="10"/>
        <v>8.4329999999999998</v>
      </c>
      <c r="L46" s="70"/>
      <c r="M46" s="72">
        <f t="shared" si="12"/>
        <v>0</v>
      </c>
      <c r="N46" s="70"/>
      <c r="O46" s="10">
        <v>6</v>
      </c>
      <c r="P46" s="17">
        <f t="shared" si="14"/>
        <v>600</v>
      </c>
      <c r="Q46" s="10">
        <v>2</v>
      </c>
      <c r="R46" s="17">
        <f t="shared" si="15"/>
        <v>200</v>
      </c>
      <c r="S46" s="10">
        <v>1</v>
      </c>
      <c r="T46" s="10">
        <v>1</v>
      </c>
      <c r="U46" s="18"/>
      <c r="V46" s="18">
        <f t="shared" si="16"/>
        <v>2</v>
      </c>
      <c r="X46" s="73"/>
    </row>
    <row r="47" spans="1:29" ht="15.6" x14ac:dyDescent="0.25">
      <c r="A47" s="74">
        <v>8</v>
      </c>
      <c r="B47" s="77" t="s">
        <v>57</v>
      </c>
      <c r="C47" s="64"/>
      <c r="D47" s="65"/>
      <c r="E47" s="66"/>
      <c r="F47" s="98">
        <v>1</v>
      </c>
      <c r="G47" s="68">
        <v>6.89</v>
      </c>
      <c r="H47" s="69">
        <v>963</v>
      </c>
      <c r="I47" s="64">
        <f t="shared" si="9"/>
        <v>1</v>
      </c>
      <c r="J47" s="70"/>
      <c r="K47" s="71">
        <f t="shared" si="10"/>
        <v>6.89</v>
      </c>
      <c r="L47" s="70"/>
      <c r="M47" s="72">
        <f t="shared" si="12"/>
        <v>963</v>
      </c>
      <c r="N47" s="70"/>
      <c r="O47" s="10">
        <v>1</v>
      </c>
      <c r="P47" s="17">
        <f t="shared" si="14"/>
        <v>100</v>
      </c>
      <c r="Q47" s="10">
        <v>3</v>
      </c>
      <c r="R47" s="17">
        <f t="shared" si="15"/>
        <v>300</v>
      </c>
      <c r="S47" s="10">
        <v>3</v>
      </c>
      <c r="T47" s="10"/>
      <c r="U47" s="18"/>
      <c r="V47" s="18">
        <f t="shared" si="16"/>
        <v>3</v>
      </c>
      <c r="X47" s="73"/>
    </row>
    <row r="48" spans="1:29" ht="15.6" x14ac:dyDescent="0.3">
      <c r="A48" s="133" t="s">
        <v>58</v>
      </c>
      <c r="B48" s="134"/>
      <c r="C48" s="1">
        <f t="shared" ref="C48:I48" si="17">SUM(C40:C47)</f>
        <v>8</v>
      </c>
      <c r="D48" s="103">
        <f t="shared" si="17"/>
        <v>319.38299999999998</v>
      </c>
      <c r="E48" s="86">
        <f t="shared" si="17"/>
        <v>48240</v>
      </c>
      <c r="F48" s="86">
        <f t="shared" si="17"/>
        <v>3</v>
      </c>
      <c r="G48" s="100">
        <f>SUM(G40:G47)</f>
        <v>15.323</v>
      </c>
      <c r="H48" s="87">
        <f t="shared" si="17"/>
        <v>17282</v>
      </c>
      <c r="I48" s="88">
        <f t="shared" si="17"/>
        <v>-5</v>
      </c>
      <c r="J48" s="101">
        <f>I48/C48*100</f>
        <v>-62.5</v>
      </c>
      <c r="K48" s="102">
        <f>G48-D48</f>
        <v>-304.06</v>
      </c>
      <c r="L48" s="101">
        <f>K48/D48*100</f>
        <v>-95.202311957743532</v>
      </c>
      <c r="M48" s="89">
        <f>M40+M41+M42+M43+M44+M45+M46+M47</f>
        <v>-30958</v>
      </c>
      <c r="N48" s="101">
        <f>M48/E48*100</f>
        <v>-64.174958540630172</v>
      </c>
      <c r="O48" s="90">
        <f>SUM(O40:O47)</f>
        <v>104</v>
      </c>
      <c r="P48" s="44">
        <f t="shared" si="14"/>
        <v>3466.6666666666665</v>
      </c>
      <c r="Q48" s="90">
        <f>SUM(Q40:Q47)</f>
        <v>27</v>
      </c>
      <c r="R48" s="44">
        <f t="shared" si="15"/>
        <v>900</v>
      </c>
      <c r="S48" s="36">
        <f>SUM(S40:S47)</f>
        <v>10</v>
      </c>
      <c r="T48" s="36">
        <f>SUM(T40:T47)</f>
        <v>17</v>
      </c>
      <c r="U48" s="36">
        <f>SUM(U40:U47)</f>
        <v>0</v>
      </c>
      <c r="V48" s="91">
        <f>SUM(V40:V47)</f>
        <v>27</v>
      </c>
      <c r="W48" s="92"/>
      <c r="X48" s="106"/>
      <c r="Y48" s="92"/>
      <c r="Z48" s="92"/>
      <c r="AA48" s="92"/>
      <c r="AB48" s="92"/>
      <c r="AC48" s="92"/>
    </row>
    <row r="49" spans="1:18" ht="18" customHeight="1" x14ac:dyDescent="0.25">
      <c r="A49" s="93"/>
      <c r="B49" s="93"/>
      <c r="C49" s="94"/>
      <c r="D49" s="94"/>
      <c r="E49" s="95"/>
      <c r="F49" s="94"/>
      <c r="G49" s="94"/>
      <c r="H49" s="95"/>
      <c r="I49" s="94"/>
      <c r="J49" s="94"/>
      <c r="K49" s="94"/>
      <c r="L49" s="94"/>
      <c r="M49" s="95"/>
      <c r="N49" s="104"/>
      <c r="O49" s="3"/>
      <c r="P49" s="3"/>
      <c r="Q49" s="3"/>
      <c r="R49" s="3"/>
    </row>
    <row r="50" spans="1:18" x14ac:dyDescent="0.25">
      <c r="D50" s="96"/>
      <c r="G50" s="97"/>
      <c r="H50" s="47"/>
      <c r="L50" s="99"/>
      <c r="N50" s="105"/>
    </row>
    <row r="51" spans="1:18" x14ac:dyDescent="0.25">
      <c r="G51" s="97"/>
      <c r="H51" s="51"/>
    </row>
    <row r="53" spans="1:18" x14ac:dyDescent="0.25">
      <c r="G53" s="55"/>
    </row>
    <row r="57" spans="1:18" x14ac:dyDescent="0.25">
      <c r="C57" s="2"/>
      <c r="D57" s="2"/>
      <c r="E57" s="2"/>
      <c r="I57" s="3"/>
      <c r="J57" s="3"/>
      <c r="K57" s="3"/>
      <c r="L57" s="3"/>
      <c r="N57" s="3"/>
    </row>
  </sheetData>
  <mergeCells count="46">
    <mergeCell ref="A48:B48"/>
    <mergeCell ref="S37:V38"/>
    <mergeCell ref="C38:C39"/>
    <mergeCell ref="D38:E38"/>
    <mergeCell ref="F38:F39"/>
    <mergeCell ref="G38:H38"/>
    <mergeCell ref="I38:I39"/>
    <mergeCell ref="J38:J39"/>
    <mergeCell ref="K38:L38"/>
    <mergeCell ref="M38:N38"/>
    <mergeCell ref="C37:E37"/>
    <mergeCell ref="O38:O39"/>
    <mergeCell ref="P38:P39"/>
    <mergeCell ref="Q38:Q39"/>
    <mergeCell ref="R38:R39"/>
    <mergeCell ref="F37:H37"/>
    <mergeCell ref="I37:N37"/>
    <mergeCell ref="O5:O6"/>
    <mergeCell ref="P5:P6"/>
    <mergeCell ref="Q5:Q6"/>
    <mergeCell ref="H33:N33"/>
    <mergeCell ref="O37:R37"/>
    <mergeCell ref="A35:N35"/>
    <mergeCell ref="A36:N36"/>
    <mergeCell ref="A37:A39"/>
    <mergeCell ref="B37:B39"/>
    <mergeCell ref="R5:R6"/>
    <mergeCell ref="A23:B23"/>
    <mergeCell ref="A33:E33"/>
    <mergeCell ref="O4:R4"/>
    <mergeCell ref="S4:T5"/>
    <mergeCell ref="C5:C6"/>
    <mergeCell ref="D5:E5"/>
    <mergeCell ref="F5:F6"/>
    <mergeCell ref="G5:H5"/>
    <mergeCell ref="I5:I6"/>
    <mergeCell ref="J5:J6"/>
    <mergeCell ref="K5:L5"/>
    <mergeCell ref="M5:N5"/>
    <mergeCell ref="A1:N1"/>
    <mergeCell ref="A2:N2"/>
    <mergeCell ref="A4:A6"/>
    <mergeCell ref="B4:B6"/>
    <mergeCell ref="C4:E4"/>
    <mergeCell ref="F4:H4"/>
    <mergeCell ref="I4:N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Lũy kế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2024-03-22T07:50:37Z</dcterms:modified>
</cp:coreProperties>
</file>